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010" windowHeight="11700" activeTab="5"/>
  </bookViews>
  <sheets>
    <sheet name="附表1" sheetId="1" r:id="rId1"/>
    <sheet name="附表2" sheetId="2" r:id="rId2"/>
    <sheet name="附表3" sheetId="3" r:id="rId3"/>
    <sheet name="附表4" sheetId="4" r:id="rId4"/>
    <sheet name="附表5" sheetId="5" r:id="rId5"/>
    <sheet name="附表6" sheetId="6" r:id="rId6"/>
    <sheet name="Sheet1" sheetId="7" r:id="rId7"/>
  </sheets>
  <definedNames>
    <definedName name="_xlnm.Print_Titles" localSheetId="0">'附表1'!$2:$5</definedName>
    <definedName name="_xlnm.Print_Titles" localSheetId="4">'附表5'!$1:$4</definedName>
    <definedName name="_xlnm.Print_Titles" localSheetId="5">'附表6'!$1:$4</definedName>
  </definedNames>
  <calcPr fullCalcOnLoad="1"/>
</workbook>
</file>

<file path=xl/sharedStrings.xml><?xml version="1.0" encoding="utf-8"?>
<sst xmlns="http://schemas.openxmlformats.org/spreadsheetml/2006/main" count="1078" uniqueCount="536">
  <si>
    <r>
      <rPr>
        <b/>
        <sz val="18"/>
        <rFont val="仿宋_GB2312"/>
        <family val="3"/>
      </rPr>
      <t>附件</t>
    </r>
    <r>
      <rPr>
        <b/>
        <sz val="18"/>
        <rFont val="Times New Roman"/>
        <family val="1"/>
      </rPr>
      <t>1</t>
    </r>
    <r>
      <rPr>
        <b/>
        <sz val="18"/>
        <rFont val="仿宋_GB2312"/>
        <family val="3"/>
      </rPr>
      <t>：</t>
    </r>
    <r>
      <rPr>
        <b/>
        <sz val="18"/>
        <rFont val="Times New Roman"/>
        <family val="1"/>
      </rPr>
      <t xml:space="preserve"> </t>
    </r>
    <r>
      <rPr>
        <b/>
        <sz val="18"/>
        <rFont val="仿宋_GB2312"/>
        <family val="3"/>
      </rPr>
      <t>教学计划</t>
    </r>
  </si>
  <si>
    <r>
      <rPr>
        <b/>
        <sz val="14"/>
        <rFont val="宋体"/>
        <family val="0"/>
      </rPr>
      <t>附表</t>
    </r>
    <r>
      <rPr>
        <b/>
        <sz val="14"/>
        <rFont val="Times New Roman"/>
        <family val="1"/>
      </rPr>
      <t xml:space="preserve">1        </t>
    </r>
    <r>
      <rPr>
        <b/>
        <sz val="14"/>
        <rFont val="宋体"/>
        <family val="0"/>
      </rPr>
      <t>课程设置及教学安排表</t>
    </r>
  </si>
  <si>
    <r>
      <rPr>
        <sz val="9"/>
        <rFont val="黑体"/>
        <family val="3"/>
      </rPr>
      <t>课程</t>
    </r>
    <r>
      <rPr>
        <sz val="9"/>
        <rFont val="Times New Roman"/>
        <family val="1"/>
      </rPr>
      <t xml:space="preserve">
</t>
    </r>
    <r>
      <rPr>
        <sz val="9"/>
        <rFont val="黑体"/>
        <family val="3"/>
      </rPr>
      <t>模块</t>
    </r>
  </si>
  <si>
    <r>
      <rPr>
        <sz val="9"/>
        <rFont val="黑体"/>
        <family val="3"/>
      </rPr>
      <t>课程</t>
    </r>
    <r>
      <rPr>
        <sz val="9"/>
        <rFont val="Times New Roman"/>
        <family val="1"/>
      </rPr>
      <t xml:space="preserve">
</t>
    </r>
    <r>
      <rPr>
        <sz val="9"/>
        <rFont val="黑体"/>
        <family val="3"/>
      </rPr>
      <t>编码</t>
    </r>
  </si>
  <si>
    <r>
      <rPr>
        <sz val="9"/>
        <rFont val="黑体"/>
        <family val="3"/>
      </rPr>
      <t>课程名称</t>
    </r>
  </si>
  <si>
    <r>
      <rPr>
        <sz val="9"/>
        <rFont val="黑体"/>
        <family val="3"/>
      </rPr>
      <t>学</t>
    </r>
    <r>
      <rPr>
        <sz val="9"/>
        <rFont val="Times New Roman"/>
        <family val="1"/>
      </rPr>
      <t xml:space="preserve">
</t>
    </r>
    <r>
      <rPr>
        <sz val="9"/>
        <rFont val="黑体"/>
        <family val="3"/>
      </rPr>
      <t>分</t>
    </r>
  </si>
  <si>
    <r>
      <rPr>
        <sz val="9"/>
        <rFont val="黑体"/>
        <family val="3"/>
      </rPr>
      <t>总</t>
    </r>
    <r>
      <rPr>
        <sz val="9"/>
        <rFont val="Times New Roman"/>
        <family val="1"/>
      </rPr>
      <t xml:space="preserve">
</t>
    </r>
    <r>
      <rPr>
        <sz val="9"/>
        <rFont val="黑体"/>
        <family val="3"/>
      </rPr>
      <t>学</t>
    </r>
    <r>
      <rPr>
        <sz val="9"/>
        <rFont val="Times New Roman"/>
        <family val="1"/>
      </rPr>
      <t xml:space="preserve">
</t>
    </r>
    <r>
      <rPr>
        <sz val="9"/>
        <rFont val="黑体"/>
        <family val="3"/>
      </rPr>
      <t>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</si>
  <si>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</si>
  <si>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</si>
  <si>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</si>
  <si>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</si>
  <si>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t>
    </r>
    <r>
      <rPr>
        <sz val="9"/>
        <rFont val="Times New Roman"/>
        <family val="1"/>
      </rPr>
      <t xml:space="preserve">
</t>
    </r>
    <r>
      <rPr>
        <sz val="9"/>
        <rFont val="黑体"/>
        <family val="3"/>
      </rPr>
      <t>学分要求</t>
    </r>
  </si>
  <si>
    <r>
      <rPr>
        <sz val="9"/>
        <rFont val="黑体"/>
        <family val="3"/>
      </rPr>
      <t>实验</t>
    </r>
  </si>
  <si>
    <r>
      <rPr>
        <sz val="9"/>
        <rFont val="黑体"/>
        <family val="3"/>
      </rPr>
      <t>上机</t>
    </r>
  </si>
  <si>
    <r>
      <rPr>
        <sz val="9"/>
        <rFont val="黑体"/>
        <family val="3"/>
      </rPr>
      <t>其他</t>
    </r>
  </si>
  <si>
    <r>
      <rPr>
        <sz val="9"/>
        <rFont val="宋体"/>
        <family val="0"/>
      </rPr>
      <t>一</t>
    </r>
  </si>
  <si>
    <r>
      <rPr>
        <sz val="9"/>
        <rFont val="宋体"/>
        <family val="0"/>
      </rPr>
      <t>二</t>
    </r>
  </si>
  <si>
    <r>
      <rPr>
        <sz val="9"/>
        <rFont val="宋体"/>
        <family val="0"/>
      </rPr>
      <t>三</t>
    </r>
  </si>
  <si>
    <r>
      <rPr>
        <sz val="9"/>
        <rFont val="宋体"/>
        <family val="0"/>
      </rPr>
      <t>四</t>
    </r>
  </si>
  <si>
    <t>2+</t>
  </si>
  <si>
    <t>4+</t>
  </si>
  <si>
    <t>6+</t>
  </si>
  <si>
    <t>8+</t>
  </si>
  <si>
    <r>
      <rPr>
        <sz val="9"/>
        <rFont val="宋体"/>
        <family val="0"/>
      </rPr>
      <t>通识教育教学模块</t>
    </r>
  </si>
  <si>
    <r>
      <rPr>
        <sz val="9"/>
        <rFont val="宋体"/>
        <family val="0"/>
      </rPr>
      <t>通识核心课程</t>
    </r>
  </si>
  <si>
    <t>A130001</t>
  </si>
  <si>
    <r>
      <rPr>
        <sz val="9"/>
        <rFont val="宋体"/>
        <family val="0"/>
      </rPr>
      <t>中国近现代史纲要</t>
    </r>
  </si>
  <si>
    <t>A1</t>
  </si>
  <si>
    <r>
      <t>A1=54</t>
    </r>
    <r>
      <rPr>
        <sz val="9"/>
        <rFont val="宋体"/>
        <family val="0"/>
      </rPr>
      <t>学分，</t>
    </r>
    <r>
      <rPr>
        <sz val="9"/>
        <rFont val="Times New Roman"/>
        <family val="1"/>
      </rPr>
      <t>A2</t>
    </r>
    <r>
      <rPr>
        <sz val="9"/>
        <rFont val="Times New Roman"/>
        <family val="1"/>
      </rPr>
      <t>≥</t>
    </r>
    <r>
      <rPr>
        <sz val="9"/>
        <rFont val="Times New Roman"/>
        <family val="1"/>
      </rPr>
      <t>5.5</t>
    </r>
    <r>
      <rPr>
        <sz val="9"/>
        <rFont val="宋体"/>
        <family val="0"/>
      </rPr>
      <t>学分</t>
    </r>
  </si>
  <si>
    <t>A130015</t>
  </si>
  <si>
    <r>
      <rPr>
        <sz val="9"/>
        <rFont val="宋体"/>
        <family val="0"/>
      </rPr>
      <t>毛泽东思想和中国特色社会主义理论体系概论</t>
    </r>
  </si>
  <si>
    <t>A130017</t>
  </si>
  <si>
    <t>习近平新时代中国特色社会主义思想概论</t>
  </si>
  <si>
    <t>A230002</t>
  </si>
  <si>
    <r>
      <rPr>
        <sz val="9"/>
        <rFont val="宋体"/>
        <family val="0"/>
      </rPr>
      <t>军事理论与军事技能</t>
    </r>
  </si>
  <si>
    <t>A130003</t>
  </si>
  <si>
    <r>
      <rPr>
        <sz val="9"/>
        <rFont val="宋体"/>
        <family val="0"/>
      </rPr>
      <t>马克思主义基本原理</t>
    </r>
  </si>
  <si>
    <t xml:space="preserve">A130016 </t>
  </si>
  <si>
    <r>
      <rPr>
        <sz val="9"/>
        <rFont val="宋体"/>
        <family val="0"/>
      </rPr>
      <t>思想道德与法治</t>
    </r>
    <r>
      <rPr>
        <sz val="9"/>
        <rFont val="Times New Roman"/>
        <family val="1"/>
      </rPr>
      <t xml:space="preserve"> </t>
    </r>
  </si>
  <si>
    <t>A130005</t>
  </si>
  <si>
    <r>
      <rPr>
        <sz val="9"/>
        <rFont val="宋体"/>
        <family val="0"/>
      </rPr>
      <t>形势与政策</t>
    </r>
    <r>
      <rPr>
        <sz val="9"/>
        <rFont val="Times New Roman"/>
        <family val="1"/>
      </rPr>
      <t>1</t>
    </r>
  </si>
  <si>
    <t>A130006</t>
  </si>
  <si>
    <r>
      <rPr>
        <sz val="9"/>
        <rFont val="宋体"/>
        <family val="0"/>
      </rPr>
      <t>形势与政策</t>
    </r>
    <r>
      <rPr>
        <sz val="9"/>
        <rFont val="Times New Roman"/>
        <family val="1"/>
      </rPr>
      <t>2</t>
    </r>
  </si>
  <si>
    <t>A130007</t>
  </si>
  <si>
    <r>
      <rPr>
        <sz val="9"/>
        <rFont val="宋体"/>
        <family val="0"/>
      </rPr>
      <t>形势与政策</t>
    </r>
    <r>
      <rPr>
        <sz val="9"/>
        <rFont val="Times New Roman"/>
        <family val="1"/>
      </rPr>
      <t>3</t>
    </r>
  </si>
  <si>
    <t>A130008</t>
  </si>
  <si>
    <r>
      <rPr>
        <sz val="9"/>
        <rFont val="宋体"/>
        <family val="0"/>
      </rPr>
      <t>形势与政策</t>
    </r>
    <r>
      <rPr>
        <sz val="9"/>
        <rFont val="Times New Roman"/>
        <family val="1"/>
      </rPr>
      <t>4</t>
    </r>
  </si>
  <si>
    <t>A120001</t>
  </si>
  <si>
    <r>
      <rPr>
        <sz val="9"/>
        <rFont val="宋体"/>
        <family val="0"/>
      </rPr>
      <t>大学英语</t>
    </r>
    <r>
      <rPr>
        <sz val="9"/>
        <rFont val="Times New Roman"/>
        <family val="1"/>
      </rPr>
      <t>1</t>
    </r>
  </si>
  <si>
    <t>A120002</t>
  </si>
  <si>
    <r>
      <rPr>
        <sz val="9"/>
        <rFont val="宋体"/>
        <family val="0"/>
      </rPr>
      <t>大学英语</t>
    </r>
    <r>
      <rPr>
        <sz val="9"/>
        <rFont val="Times New Roman"/>
        <family val="1"/>
      </rPr>
      <t>2</t>
    </r>
  </si>
  <si>
    <t>A120003</t>
  </si>
  <si>
    <r>
      <rPr>
        <sz val="9"/>
        <rFont val="宋体"/>
        <family val="0"/>
      </rPr>
      <t>大学英语</t>
    </r>
    <r>
      <rPr>
        <sz val="9"/>
        <rFont val="Times New Roman"/>
        <family val="1"/>
      </rPr>
      <t>3/</t>
    </r>
    <r>
      <rPr>
        <sz val="9"/>
        <rFont val="宋体"/>
        <family val="0"/>
      </rPr>
      <t>大学英语拓展课</t>
    </r>
    <r>
      <rPr>
        <sz val="9"/>
        <rFont val="Times New Roman"/>
        <family val="1"/>
      </rPr>
      <t>1</t>
    </r>
  </si>
  <si>
    <t>A120004</t>
  </si>
  <si>
    <r>
      <rPr>
        <sz val="9"/>
        <rFont val="宋体"/>
        <family val="0"/>
      </rPr>
      <t>大学英语</t>
    </r>
    <r>
      <rPr>
        <sz val="9"/>
        <rFont val="Times New Roman"/>
        <family val="1"/>
      </rPr>
      <t>4/</t>
    </r>
    <r>
      <rPr>
        <sz val="9"/>
        <rFont val="宋体"/>
        <family val="0"/>
      </rPr>
      <t>大学英语拓展课</t>
    </r>
    <r>
      <rPr>
        <sz val="9"/>
        <rFont val="Times New Roman"/>
        <family val="1"/>
      </rPr>
      <t>2</t>
    </r>
  </si>
  <si>
    <t>A170001</t>
  </si>
  <si>
    <r>
      <rPr>
        <sz val="9"/>
        <rFont val="宋体"/>
        <family val="0"/>
      </rPr>
      <t>大学体育</t>
    </r>
    <r>
      <rPr>
        <sz val="9"/>
        <rFont val="Times New Roman"/>
        <family val="1"/>
      </rPr>
      <t>1</t>
    </r>
  </si>
  <si>
    <t>A170002</t>
  </si>
  <si>
    <r>
      <rPr>
        <sz val="9"/>
        <rFont val="宋体"/>
        <family val="0"/>
      </rPr>
      <t>大学体育</t>
    </r>
    <r>
      <rPr>
        <sz val="9"/>
        <rFont val="Times New Roman"/>
        <family val="1"/>
      </rPr>
      <t>2</t>
    </r>
  </si>
  <si>
    <t>A170003</t>
  </si>
  <si>
    <r>
      <rPr>
        <sz val="9"/>
        <rFont val="宋体"/>
        <family val="0"/>
      </rPr>
      <t>大学体育</t>
    </r>
    <r>
      <rPr>
        <sz val="9"/>
        <rFont val="Times New Roman"/>
        <family val="1"/>
      </rPr>
      <t>3</t>
    </r>
  </si>
  <si>
    <t>A170004</t>
  </si>
  <si>
    <r>
      <rPr>
        <sz val="9"/>
        <rFont val="宋体"/>
        <family val="0"/>
      </rPr>
      <t>大学体育</t>
    </r>
    <r>
      <rPr>
        <sz val="9"/>
        <rFont val="Times New Roman"/>
        <family val="1"/>
      </rPr>
      <t>4</t>
    </r>
  </si>
  <si>
    <t>A110001</t>
  </si>
  <si>
    <r>
      <rPr>
        <sz val="9"/>
        <rFont val="宋体"/>
        <family val="0"/>
      </rPr>
      <t>高等数学</t>
    </r>
    <r>
      <rPr>
        <sz val="9"/>
        <rFont val="Times New Roman"/>
        <family val="1"/>
      </rPr>
      <t>Ⅰ</t>
    </r>
    <r>
      <rPr>
        <sz val="9"/>
        <rFont val="Times New Roman"/>
        <family val="1"/>
      </rPr>
      <t>-A1</t>
    </r>
  </si>
  <si>
    <t>A110002</t>
  </si>
  <si>
    <r>
      <rPr>
        <sz val="9"/>
        <rFont val="宋体"/>
        <family val="0"/>
      </rPr>
      <t>高等数学</t>
    </r>
    <r>
      <rPr>
        <sz val="9"/>
        <rFont val="Times New Roman"/>
        <family val="1"/>
      </rPr>
      <t>Ⅰ</t>
    </r>
    <r>
      <rPr>
        <sz val="9"/>
        <rFont val="Times New Roman"/>
        <family val="1"/>
      </rPr>
      <t>-A2</t>
    </r>
  </si>
  <si>
    <t>A110020</t>
  </si>
  <si>
    <r>
      <rPr>
        <sz val="9"/>
        <rFont val="宋体"/>
        <family val="0"/>
      </rPr>
      <t>大学物理</t>
    </r>
    <r>
      <rPr>
        <sz val="9"/>
        <rFont val="Times New Roman"/>
        <family val="1"/>
      </rPr>
      <t>A1</t>
    </r>
  </si>
  <si>
    <t>A110021</t>
  </si>
  <si>
    <r>
      <rPr>
        <sz val="9"/>
        <rFont val="宋体"/>
        <family val="0"/>
      </rPr>
      <t>大学物理</t>
    </r>
    <r>
      <rPr>
        <sz val="9"/>
        <rFont val="Times New Roman"/>
        <family val="1"/>
      </rPr>
      <t>A2</t>
    </r>
  </si>
  <si>
    <t>A110037</t>
  </si>
  <si>
    <r>
      <rPr>
        <sz val="9"/>
        <rFont val="宋体"/>
        <family val="0"/>
      </rPr>
      <t>工程制图</t>
    </r>
    <r>
      <rPr>
        <sz val="9"/>
        <rFont val="Times New Roman"/>
        <family val="1"/>
      </rPr>
      <t>Ⅰ</t>
    </r>
  </si>
  <si>
    <t>A030104</t>
  </si>
  <si>
    <r>
      <rPr>
        <sz val="9"/>
        <rFont val="宋体"/>
        <family val="0"/>
      </rPr>
      <t>环境地学</t>
    </r>
  </si>
  <si>
    <r>
      <rPr>
        <b/>
        <sz val="9"/>
        <rFont val="宋体"/>
        <family val="0"/>
      </rPr>
      <t>必修小计</t>
    </r>
  </si>
  <si>
    <t>A040001</t>
  </si>
  <si>
    <r>
      <rPr>
        <sz val="9"/>
        <rFont val="宋体"/>
        <family val="0"/>
      </rPr>
      <t>流体力学</t>
    </r>
    <r>
      <rPr>
        <sz val="9"/>
        <rFont val="Times New Roman"/>
        <family val="1"/>
      </rPr>
      <t xml:space="preserve"> I</t>
    </r>
  </si>
  <si>
    <t>A2</t>
  </si>
  <si>
    <t>A090001</t>
  </si>
  <si>
    <r>
      <rPr>
        <sz val="9"/>
        <rFont val="宋体"/>
        <family val="0"/>
      </rPr>
      <t>大学计算机基础</t>
    </r>
  </si>
  <si>
    <t>A030001</t>
  </si>
  <si>
    <r>
      <rPr>
        <sz val="9"/>
        <rFont val="宋体"/>
        <family val="0"/>
      </rPr>
      <t>高级语言程序设计</t>
    </r>
  </si>
  <si>
    <t>A030105</t>
  </si>
  <si>
    <r>
      <rPr>
        <sz val="9"/>
        <rFont val="宋体"/>
        <family val="0"/>
      </rPr>
      <t>环境</t>
    </r>
    <r>
      <rPr>
        <sz val="9"/>
        <rFont val="Times New Roman"/>
        <family val="1"/>
      </rPr>
      <t>CAD</t>
    </r>
  </si>
  <si>
    <t>A030106</t>
  </si>
  <si>
    <r>
      <rPr>
        <sz val="9"/>
        <rFont val="宋体"/>
        <family val="0"/>
      </rPr>
      <t>生态文明与绿色经济</t>
    </r>
  </si>
  <si>
    <t>A030132</t>
  </si>
  <si>
    <r>
      <rPr>
        <sz val="9"/>
        <rFont val="宋体"/>
        <family val="0"/>
      </rPr>
      <t>文献查阅与写作能力训练</t>
    </r>
  </si>
  <si>
    <t>A030168</t>
  </si>
  <si>
    <r>
      <rPr>
        <sz val="9"/>
        <rFont val="宋体"/>
        <family val="0"/>
      </rPr>
      <t>碳达峰碳中和系列讲座</t>
    </r>
  </si>
  <si>
    <t>A110011</t>
  </si>
  <si>
    <r>
      <rPr>
        <sz val="9"/>
        <rFont val="宋体"/>
        <family val="0"/>
      </rPr>
      <t>线性代数</t>
    </r>
    <r>
      <rPr>
        <sz val="9"/>
        <rFont val="Times New Roman"/>
        <family val="1"/>
      </rPr>
      <t>B</t>
    </r>
  </si>
  <si>
    <t>A110013</t>
  </si>
  <si>
    <r>
      <rPr>
        <sz val="9"/>
        <rFont val="宋体"/>
        <family val="0"/>
      </rPr>
      <t>概率论与数理统计</t>
    </r>
    <r>
      <rPr>
        <sz val="9"/>
        <rFont val="Times New Roman"/>
        <family val="1"/>
      </rPr>
      <t>B</t>
    </r>
  </si>
  <si>
    <r>
      <rPr>
        <b/>
        <sz val="9"/>
        <rFont val="宋体"/>
        <family val="0"/>
      </rPr>
      <t>选修小计</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</si>
  <si>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</si>
  <si>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</si>
  <si>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</si>
  <si>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9"/>
        <rFont val="Times New Roman"/>
        <family val="1"/>
      </rPr>
      <t>≥</t>
    </r>
    <r>
      <rPr>
        <sz val="9"/>
        <rFont val="Times New Roman"/>
        <family val="1"/>
      </rPr>
      <t>10</t>
    </r>
    <r>
      <rPr>
        <sz val="9"/>
        <rFont val="宋体"/>
        <family val="0"/>
      </rPr>
      <t>学分</t>
    </r>
  </si>
  <si>
    <r>
      <rPr>
        <sz val="9"/>
        <rFont val="宋体"/>
        <family val="0"/>
      </rPr>
      <t>专业教育教学模块</t>
    </r>
  </si>
  <si>
    <t>专业基础课程</t>
  </si>
  <si>
    <t>A160003</t>
  </si>
  <si>
    <r>
      <rPr>
        <sz val="9"/>
        <rFont val="宋体"/>
        <family val="0"/>
      </rPr>
      <t>无机化学</t>
    </r>
  </si>
  <si>
    <t>B1</t>
  </si>
  <si>
    <r>
      <t>B1=22</t>
    </r>
    <r>
      <rPr>
        <sz val="9"/>
        <rFont val="宋体"/>
        <family val="0"/>
      </rPr>
      <t>学分，</t>
    </r>
    <r>
      <rPr>
        <sz val="9"/>
        <rFont val="Times New Roman"/>
        <family val="1"/>
      </rPr>
      <t>B2</t>
    </r>
    <r>
      <rPr>
        <sz val="9"/>
        <rFont val="Times New Roman"/>
        <family val="1"/>
      </rPr>
      <t>≥</t>
    </r>
    <r>
      <rPr>
        <sz val="9"/>
        <rFont val="Times New Roman"/>
        <family val="1"/>
      </rPr>
      <t>2.5</t>
    </r>
    <r>
      <rPr>
        <sz val="9"/>
        <rFont val="宋体"/>
        <family val="0"/>
      </rPr>
      <t>学分</t>
    </r>
  </si>
  <si>
    <t>A160008</t>
  </si>
  <si>
    <r>
      <rPr>
        <sz val="9"/>
        <rFont val="宋体"/>
        <family val="0"/>
      </rPr>
      <t>物理化学</t>
    </r>
    <r>
      <rPr>
        <sz val="9"/>
        <rFont val="Times New Roman"/>
        <family val="1"/>
      </rPr>
      <t>B</t>
    </r>
  </si>
  <si>
    <t>A030060</t>
  </si>
  <si>
    <r>
      <rPr>
        <sz val="9"/>
        <rFont val="宋体"/>
        <family val="0"/>
      </rPr>
      <t>分析化学</t>
    </r>
  </si>
  <si>
    <t>A030107</t>
  </si>
  <si>
    <r>
      <rPr>
        <sz val="9"/>
        <rFont val="宋体"/>
        <family val="0"/>
      </rPr>
      <t>环境学（双语）</t>
    </r>
  </si>
  <si>
    <t>A030108</t>
  </si>
  <si>
    <r>
      <rPr>
        <sz val="9"/>
        <rFont val="宋体"/>
        <family val="0"/>
      </rPr>
      <t>环境微生物学</t>
    </r>
  </si>
  <si>
    <t>A030109</t>
  </si>
  <si>
    <r>
      <rPr>
        <sz val="9"/>
        <rFont val="宋体"/>
        <family val="0"/>
      </rPr>
      <t>环境生态学</t>
    </r>
  </si>
  <si>
    <t>A160005</t>
  </si>
  <si>
    <r>
      <rPr>
        <sz val="9"/>
        <rFont val="宋体"/>
        <family val="0"/>
      </rPr>
      <t>有机化学</t>
    </r>
  </si>
  <si>
    <t>A030110</t>
  </si>
  <si>
    <r>
      <rPr>
        <sz val="9"/>
        <rFont val="宋体"/>
        <family val="0"/>
      </rPr>
      <t>环境化学</t>
    </r>
  </si>
  <si>
    <t>A030111</t>
  </si>
  <si>
    <r>
      <rPr>
        <sz val="9"/>
        <rFont val="宋体"/>
        <family val="0"/>
      </rPr>
      <t>环境经济学</t>
    </r>
  </si>
  <si>
    <t>专业教育教学模块</t>
  </si>
  <si>
    <t>A030112</t>
  </si>
  <si>
    <r>
      <rPr>
        <sz val="9"/>
        <rFont val="宋体"/>
        <family val="0"/>
      </rPr>
      <t>专业外语</t>
    </r>
  </si>
  <si>
    <t>B2</t>
  </si>
  <si>
    <t>A030113</t>
  </si>
  <si>
    <r>
      <rPr>
        <sz val="9"/>
        <rFont val="宋体"/>
        <family val="0"/>
      </rPr>
      <t>环境水文学与水资源利用</t>
    </r>
  </si>
  <si>
    <t>A030114</t>
  </si>
  <si>
    <r>
      <rPr>
        <sz val="9"/>
        <rFont val="宋体"/>
        <family val="0"/>
      </rPr>
      <t>环境法律法规</t>
    </r>
  </si>
  <si>
    <r>
      <rPr>
        <sz val="9"/>
        <rFont val="宋体"/>
        <family val="0"/>
      </rPr>
      <t>环境工程学模块</t>
    </r>
  </si>
  <si>
    <t>A030115</t>
  </si>
  <si>
    <r>
      <rPr>
        <sz val="9"/>
        <rFont val="宋体"/>
        <family val="0"/>
      </rPr>
      <t>环境工程学</t>
    </r>
    <r>
      <rPr>
        <sz val="9"/>
        <rFont val="Times New Roman"/>
        <family val="1"/>
      </rPr>
      <t>I-1</t>
    </r>
    <r>
      <rPr>
        <sz val="9"/>
        <rFont val="宋体"/>
        <family val="0"/>
      </rPr>
      <t>（水污染控制工程）</t>
    </r>
  </si>
  <si>
    <t>C1</t>
  </si>
  <si>
    <r>
      <t>C1=19.5</t>
    </r>
    <r>
      <rPr>
        <sz val="9"/>
        <rFont val="宋体"/>
        <family val="0"/>
      </rPr>
      <t>学分，</t>
    </r>
    <r>
      <rPr>
        <sz val="9"/>
        <rFont val="Times New Roman"/>
        <family val="1"/>
      </rPr>
      <t>C2</t>
    </r>
    <r>
      <rPr>
        <sz val="9"/>
        <rFont val="Times New Roman"/>
        <family val="1"/>
      </rPr>
      <t>≥</t>
    </r>
    <r>
      <rPr>
        <sz val="9"/>
        <rFont val="Times New Roman"/>
        <family val="1"/>
      </rPr>
      <t>5</t>
    </r>
    <r>
      <rPr>
        <sz val="9"/>
        <rFont val="宋体"/>
        <family val="0"/>
      </rPr>
      <t>学分</t>
    </r>
  </si>
  <si>
    <t>A030116</t>
  </si>
  <si>
    <r>
      <rPr>
        <sz val="9"/>
        <rFont val="宋体"/>
        <family val="0"/>
      </rPr>
      <t>环境工程学</t>
    </r>
    <r>
      <rPr>
        <sz val="9"/>
        <rFont val="Times New Roman"/>
        <family val="1"/>
      </rPr>
      <t>I-2</t>
    </r>
    <r>
      <rPr>
        <sz val="9"/>
        <rFont val="宋体"/>
        <family val="0"/>
      </rPr>
      <t>（大气污染控制工程）</t>
    </r>
  </si>
  <si>
    <t>A030117</t>
  </si>
  <si>
    <r>
      <rPr>
        <sz val="9"/>
        <rFont val="宋体"/>
        <family val="0"/>
      </rPr>
      <t>环境工程学</t>
    </r>
    <r>
      <rPr>
        <sz val="9"/>
        <rFont val="Times New Roman"/>
        <family val="1"/>
      </rPr>
      <t>I-3</t>
    </r>
    <r>
      <rPr>
        <sz val="9"/>
        <rFont val="宋体"/>
        <family val="0"/>
      </rPr>
      <t>（固体废物处理与处置）</t>
    </r>
  </si>
  <si>
    <t>A030122</t>
  </si>
  <si>
    <r>
      <rPr>
        <sz val="9"/>
        <rFont val="宋体"/>
        <family val="0"/>
      </rPr>
      <t>环境系统工程</t>
    </r>
  </si>
  <si>
    <t>C2</t>
  </si>
  <si>
    <t>A030123</t>
  </si>
  <si>
    <r>
      <rPr>
        <sz val="10"/>
        <rFont val="宋体"/>
        <family val="0"/>
      </rPr>
      <t>环境工程学</t>
    </r>
    <r>
      <rPr>
        <sz val="10"/>
        <rFont val="Times New Roman"/>
        <family val="1"/>
      </rPr>
      <t>I-4</t>
    </r>
    <r>
      <rPr>
        <sz val="10"/>
        <rFont val="宋体"/>
        <family val="0"/>
      </rPr>
      <t>（物理性污染与控制）</t>
    </r>
  </si>
  <si>
    <r>
      <rPr>
        <sz val="9"/>
        <rFont val="宋体"/>
        <family val="0"/>
      </rPr>
      <t>环境规划与管理模块</t>
    </r>
  </si>
  <si>
    <t>A030149</t>
  </si>
  <si>
    <r>
      <rPr>
        <sz val="9"/>
        <rFont val="宋体"/>
        <family val="0"/>
      </rPr>
      <t>环境规划与管理</t>
    </r>
  </si>
  <si>
    <t>A030118</t>
  </si>
  <si>
    <r>
      <rPr>
        <sz val="9"/>
        <rFont val="宋体"/>
        <family val="0"/>
      </rPr>
      <t>环境影响评价</t>
    </r>
  </si>
  <si>
    <t>A030119</t>
  </si>
  <si>
    <r>
      <rPr>
        <sz val="9"/>
        <rFont val="宋体"/>
        <family val="0"/>
      </rPr>
      <t>环境监测</t>
    </r>
  </si>
  <si>
    <t>A030124</t>
  </si>
  <si>
    <r>
      <rPr>
        <sz val="9"/>
        <rFont val="宋体"/>
        <family val="0"/>
      </rPr>
      <t>可持续发展概论</t>
    </r>
  </si>
  <si>
    <t>A030125</t>
  </si>
  <si>
    <r>
      <rPr>
        <sz val="9"/>
        <rFont val="宋体"/>
        <family val="0"/>
      </rPr>
      <t>清洁生产</t>
    </r>
  </si>
  <si>
    <t>A030126</t>
  </si>
  <si>
    <r>
      <rPr>
        <sz val="9"/>
        <rFont val="宋体"/>
        <family val="0"/>
      </rPr>
      <t>环境污染物分析技术</t>
    </r>
  </si>
  <si>
    <r>
      <rPr>
        <sz val="9"/>
        <rFont val="宋体"/>
        <family val="0"/>
      </rPr>
      <t>环境生态学模块</t>
    </r>
  </si>
  <si>
    <t>A030120</t>
  </si>
  <si>
    <r>
      <rPr>
        <sz val="9"/>
        <rFont val="宋体"/>
        <family val="0"/>
      </rPr>
      <t>环境毒理与风险分析</t>
    </r>
  </si>
  <si>
    <t>A030127</t>
  </si>
  <si>
    <r>
      <rPr>
        <sz val="9"/>
        <rFont val="宋体"/>
        <family val="0"/>
      </rPr>
      <t>环境土壤学</t>
    </r>
  </si>
  <si>
    <t>A030166</t>
  </si>
  <si>
    <r>
      <rPr>
        <sz val="9"/>
        <rFont val="宋体"/>
        <family val="0"/>
      </rPr>
      <t>污染生态学</t>
    </r>
  </si>
  <si>
    <t>A030128</t>
  </si>
  <si>
    <r>
      <rPr>
        <sz val="9"/>
        <rFont val="宋体"/>
        <family val="0"/>
      </rPr>
      <t>城市环境学</t>
    </r>
  </si>
  <si>
    <t>A030129</t>
  </si>
  <si>
    <r>
      <rPr>
        <sz val="9"/>
        <rFont val="宋体"/>
        <family val="0"/>
      </rPr>
      <t>生态工程原理与技术</t>
    </r>
  </si>
  <si>
    <t>创新创业教育及课外素质教育模块</t>
  </si>
  <si>
    <r>
      <rPr>
        <sz val="9"/>
        <rFont val="宋体"/>
        <family val="0"/>
      </rPr>
      <t>创新创业教育课程</t>
    </r>
  </si>
  <si>
    <t>A130009</t>
  </si>
  <si>
    <r>
      <rPr>
        <sz val="9"/>
        <rFont val="宋体"/>
        <family val="0"/>
      </rPr>
      <t>创新创业基础</t>
    </r>
  </si>
  <si>
    <t>D1</t>
  </si>
  <si>
    <r>
      <t>D1=2.5</t>
    </r>
    <r>
      <rPr>
        <sz val="9"/>
        <rFont val="宋体"/>
        <family val="0"/>
      </rPr>
      <t>学分，</t>
    </r>
    <r>
      <rPr>
        <sz val="9"/>
        <rFont val="Times New Roman"/>
        <family val="1"/>
      </rPr>
      <t>D2</t>
    </r>
    <r>
      <rPr>
        <sz val="9"/>
        <rFont val="Times New Roman"/>
        <family val="1"/>
      </rPr>
      <t>≥</t>
    </r>
    <r>
      <rPr>
        <sz val="9"/>
        <rFont val="Times New Roman"/>
        <family val="1"/>
      </rPr>
      <t>1</t>
    </r>
    <r>
      <rPr>
        <sz val="9"/>
        <rFont val="宋体"/>
        <family val="0"/>
      </rPr>
      <t>学分</t>
    </r>
  </si>
  <si>
    <t>A030130</t>
  </si>
  <si>
    <r>
      <rPr>
        <sz val="9"/>
        <rFont val="宋体"/>
        <family val="0"/>
      </rPr>
      <t>环境科学前沿系列讲座</t>
    </r>
  </si>
  <si>
    <r>
      <rPr>
        <b/>
        <sz val="9"/>
        <rFont val="宋体"/>
        <family val="0"/>
      </rPr>
      <t>小</t>
    </r>
    <r>
      <rPr>
        <b/>
        <sz val="9"/>
        <rFont val="Times New Roman"/>
        <family val="1"/>
      </rPr>
      <t xml:space="preserve">    </t>
    </r>
    <r>
      <rPr>
        <b/>
        <sz val="9"/>
        <rFont val="宋体"/>
        <family val="0"/>
      </rPr>
      <t>计</t>
    </r>
  </si>
  <si>
    <t>A030131</t>
  </si>
  <si>
    <r>
      <rPr>
        <sz val="9"/>
        <rFont val="宋体"/>
        <family val="0"/>
      </rPr>
      <t>环境信息系统</t>
    </r>
  </si>
  <si>
    <t>D2</t>
  </si>
  <si>
    <t xml:space="preserve">
 A030171</t>
  </si>
  <si>
    <r>
      <rPr>
        <sz val="9"/>
        <rFont val="宋体"/>
        <family val="0"/>
      </rPr>
      <t>土壤有机污染修复创新创业课程</t>
    </r>
  </si>
  <si>
    <t xml:space="preserve">
 A030172</t>
  </si>
  <si>
    <r>
      <rPr>
        <sz val="9"/>
        <rFont val="宋体"/>
        <family val="0"/>
      </rPr>
      <t>环境经济学的应用与拓展</t>
    </r>
  </si>
  <si>
    <t>A030038</t>
  </si>
  <si>
    <r>
      <rPr>
        <sz val="9"/>
        <rFont val="宋体"/>
        <family val="0"/>
      </rPr>
      <t>专业技术创新</t>
    </r>
  </si>
  <si>
    <t xml:space="preserve">
 A030175</t>
  </si>
  <si>
    <r>
      <rPr>
        <sz val="9"/>
        <rFont val="宋体"/>
        <family val="0"/>
      </rPr>
      <t>城市生态湿地构建与应用</t>
    </r>
  </si>
  <si>
    <t>A030086</t>
  </si>
  <si>
    <r>
      <rPr>
        <sz val="9"/>
        <rFont val="宋体"/>
        <family val="0"/>
      </rPr>
      <t>环境类大学生创新创业能力培养与实践</t>
    </r>
  </si>
  <si>
    <r>
      <rPr>
        <sz val="9"/>
        <rFont val="宋体"/>
        <family val="0"/>
      </rPr>
      <t>课外素质教育学分</t>
    </r>
  </si>
  <si>
    <r>
      <rPr>
        <sz val="9"/>
        <rFont val="宋体"/>
        <family val="0"/>
      </rPr>
      <t>本科生必须取得</t>
    </r>
    <r>
      <rPr>
        <sz val="9"/>
        <rFont val="Times New Roman"/>
        <family val="1"/>
      </rPr>
      <t>10</t>
    </r>
    <r>
      <rPr>
        <sz val="9"/>
        <rFont val="宋体"/>
        <family val="0"/>
      </rPr>
      <t>个及其以上的课外素质教育学分，方可授予学士学位</t>
    </r>
  </si>
  <si>
    <t>D3</t>
  </si>
  <si>
    <r>
      <t>D3</t>
    </r>
    <r>
      <rPr>
        <sz val="9"/>
        <rFont val="Times New Roman"/>
        <family val="1"/>
      </rPr>
      <t>≥</t>
    </r>
    <r>
      <rPr>
        <sz val="9"/>
        <rFont val="Times New Roman"/>
        <family val="1"/>
      </rPr>
      <t>10</t>
    </r>
    <r>
      <rPr>
        <sz val="9"/>
        <rFont val="宋体"/>
        <family val="0"/>
      </rPr>
      <t>学分</t>
    </r>
  </si>
  <si>
    <r>
      <t>备注：课程性质代码：通识核心课程</t>
    </r>
    <r>
      <rPr>
        <b/>
        <sz val="9"/>
        <rFont val="Times New Roman"/>
        <family val="1"/>
      </rPr>
      <t>—A1</t>
    </r>
    <r>
      <rPr>
        <b/>
        <sz val="9"/>
        <rFont val="宋体"/>
        <family val="0"/>
      </rPr>
      <t>（必修）、</t>
    </r>
    <r>
      <rPr>
        <b/>
        <sz val="9"/>
        <rFont val="Times New Roman"/>
        <family val="1"/>
      </rPr>
      <t>A2</t>
    </r>
    <r>
      <rPr>
        <b/>
        <sz val="9"/>
        <rFont val="宋体"/>
        <family val="0"/>
      </rPr>
      <t>（选修）；通识拓展课程</t>
    </r>
    <r>
      <rPr>
        <b/>
        <sz val="9"/>
        <rFont val="Times New Roman"/>
        <family val="1"/>
      </rPr>
      <t>—A3</t>
    </r>
    <r>
      <rPr>
        <b/>
        <sz val="9"/>
        <rFont val="宋体"/>
        <family val="0"/>
      </rPr>
      <t>（选修）；</t>
    </r>
    <r>
      <rPr>
        <b/>
        <sz val="9"/>
        <rFont val="Times New Roman"/>
        <family val="1"/>
      </rPr>
      <t xml:space="preserve">
           </t>
    </r>
    <r>
      <rPr>
        <b/>
        <sz val="9"/>
        <rFont val="宋体"/>
        <family val="0"/>
      </rPr>
      <t>专业基础课程</t>
    </r>
    <r>
      <rPr>
        <b/>
        <sz val="9"/>
        <rFont val="Times New Roman"/>
        <family val="1"/>
      </rPr>
      <t>—B1</t>
    </r>
    <r>
      <rPr>
        <b/>
        <sz val="9"/>
        <rFont val="宋体"/>
        <family val="0"/>
      </rPr>
      <t>（必修）、</t>
    </r>
    <r>
      <rPr>
        <b/>
        <sz val="9"/>
        <rFont val="Times New Roman"/>
        <family val="1"/>
      </rPr>
      <t>B2</t>
    </r>
    <r>
      <rPr>
        <b/>
        <sz val="9"/>
        <rFont val="宋体"/>
        <family val="0"/>
      </rPr>
      <t>（选修）；专业方向课程</t>
    </r>
    <r>
      <rPr>
        <b/>
        <sz val="9"/>
        <rFont val="Times New Roman"/>
        <family val="1"/>
      </rPr>
      <t>—C1</t>
    </r>
    <r>
      <rPr>
        <b/>
        <sz val="9"/>
        <rFont val="宋体"/>
        <family val="0"/>
      </rPr>
      <t>（必修）、</t>
    </r>
    <r>
      <rPr>
        <b/>
        <sz val="9"/>
        <rFont val="Times New Roman"/>
        <family val="1"/>
      </rPr>
      <t>C2</t>
    </r>
    <r>
      <rPr>
        <b/>
        <sz val="9"/>
        <rFont val="宋体"/>
        <family val="0"/>
      </rPr>
      <t>（选修）；</t>
    </r>
    <r>
      <rPr>
        <b/>
        <sz val="9"/>
        <rFont val="Times New Roman"/>
        <family val="1"/>
      </rPr>
      <t xml:space="preserve">
           </t>
    </r>
    <r>
      <rPr>
        <b/>
        <sz val="9"/>
        <rFont val="宋体"/>
        <family val="0"/>
      </rPr>
      <t>创新创业教育及课外素质教育模块</t>
    </r>
    <r>
      <rPr>
        <b/>
        <sz val="9"/>
        <rFont val="Times New Roman"/>
        <family val="1"/>
      </rPr>
      <t>—D1</t>
    </r>
    <r>
      <rPr>
        <b/>
        <sz val="9"/>
        <rFont val="宋体"/>
        <family val="0"/>
      </rPr>
      <t>（必修）、</t>
    </r>
    <r>
      <rPr>
        <b/>
        <sz val="9"/>
        <rFont val="Times New Roman"/>
        <family val="1"/>
      </rPr>
      <t>D2</t>
    </r>
    <r>
      <rPr>
        <b/>
        <sz val="9"/>
        <rFont val="宋体"/>
        <family val="0"/>
      </rPr>
      <t>（选修）、</t>
    </r>
    <r>
      <rPr>
        <b/>
        <sz val="9"/>
        <rFont val="Times New Roman"/>
        <family val="1"/>
      </rPr>
      <t>D3</t>
    </r>
    <r>
      <rPr>
        <b/>
        <sz val="9"/>
        <rFont val="宋体"/>
        <family val="0"/>
      </rPr>
      <t>（课外素质教育学分）。</t>
    </r>
  </si>
  <si>
    <t>附表2  集中实践教育教学模块设置及安排表</t>
  </si>
  <si>
    <t>序号</t>
  </si>
  <si>
    <t>实践教学模块</t>
  </si>
  <si>
    <t>课程编码</t>
  </si>
  <si>
    <t>课程名称</t>
  </si>
  <si>
    <t>学时</t>
  </si>
  <si>
    <t>学
分</t>
  </si>
  <si>
    <t>周
数</t>
  </si>
  <si>
    <r>
      <t>各学期周学时</t>
    </r>
    <r>
      <rPr>
        <sz val="12"/>
        <rFont val="Times New Roman"/>
        <family val="1"/>
      </rPr>
      <t>(</t>
    </r>
    <r>
      <rPr>
        <sz val="12"/>
        <rFont val="黑体"/>
        <family val="3"/>
      </rPr>
      <t>周数</t>
    </r>
    <r>
      <rPr>
        <sz val="12"/>
        <rFont val="Times New Roman"/>
        <family val="1"/>
      </rPr>
      <t>)</t>
    </r>
    <r>
      <rPr>
        <sz val="12"/>
        <rFont val="黑体"/>
        <family val="3"/>
      </rPr>
      <t>分配</t>
    </r>
  </si>
  <si>
    <t>课程性质代码</t>
  </si>
  <si>
    <t>模块学分要求</t>
  </si>
  <si>
    <t>是否创新创业类实践环节</t>
  </si>
  <si>
    <t>一</t>
  </si>
  <si>
    <t>二</t>
  </si>
  <si>
    <t>三</t>
  </si>
  <si>
    <t>四</t>
  </si>
  <si>
    <t>独立设课的实验</t>
  </si>
  <si>
    <t>A110024</t>
  </si>
  <si>
    <t>大学物理实验</t>
  </si>
  <si>
    <t>E1</t>
  </si>
  <si>
    <r>
      <t>E1=39</t>
    </r>
    <r>
      <rPr>
        <sz val="10"/>
        <color indexed="8"/>
        <rFont val="宋体"/>
        <family val="0"/>
      </rPr>
      <t>学分，</t>
    </r>
    <r>
      <rPr>
        <sz val="10"/>
        <color indexed="8"/>
        <rFont val="Times New Roman"/>
        <family val="1"/>
      </rPr>
      <t>E2</t>
    </r>
    <r>
      <rPr>
        <sz val="10"/>
        <color indexed="8"/>
        <rFont val="宋体"/>
        <family val="0"/>
      </rPr>
      <t>≥</t>
    </r>
    <r>
      <rPr>
        <sz val="10"/>
        <color indexed="8"/>
        <rFont val="Times New Roman"/>
        <family val="1"/>
      </rPr>
      <t>0</t>
    </r>
    <r>
      <rPr>
        <sz val="10"/>
        <color indexed="8"/>
        <rFont val="宋体"/>
        <family val="0"/>
      </rPr>
      <t>学分</t>
    </r>
  </si>
  <si>
    <t>否</t>
  </si>
  <si>
    <t>A160004</t>
  </si>
  <si>
    <t>无机化学实验</t>
  </si>
  <si>
    <t>A160009</t>
  </si>
  <si>
    <t>物理化学B实验</t>
  </si>
  <si>
    <t>A030133</t>
  </si>
  <si>
    <t>环境微生物实验</t>
  </si>
  <si>
    <t>A030134</t>
  </si>
  <si>
    <t>环境监测实验</t>
  </si>
  <si>
    <t>A030135</t>
  </si>
  <si>
    <t>分析化学实验</t>
  </si>
  <si>
    <t>小计</t>
  </si>
  <si>
    <t xml:space="preserve"> </t>
  </si>
  <si>
    <t>实习、课程设计（论文）、毕业设计（论文）等环节</t>
  </si>
  <si>
    <t>军事理论与军事技能</t>
  </si>
  <si>
    <t>2K</t>
  </si>
  <si>
    <t>A030145</t>
  </si>
  <si>
    <t>认识实习</t>
  </si>
  <si>
    <t>1K</t>
  </si>
  <si>
    <t>A030094</t>
  </si>
  <si>
    <t>环境监测实习</t>
  </si>
  <si>
    <t>A030136</t>
  </si>
  <si>
    <t>环境生态实习</t>
  </si>
  <si>
    <t>A030146</t>
  </si>
  <si>
    <t>生产实习</t>
  </si>
  <si>
    <t>3K</t>
  </si>
  <si>
    <t>A030137</t>
  </si>
  <si>
    <t>清洁生产实习</t>
  </si>
  <si>
    <t>A030147</t>
  </si>
  <si>
    <t>毕业实习</t>
  </si>
  <si>
    <t>A030148</t>
  </si>
  <si>
    <t>毕业设计（论文）</t>
  </si>
  <si>
    <t>14K</t>
  </si>
  <si>
    <t>A030138</t>
  </si>
  <si>
    <t>环境规划与管理大作业</t>
  </si>
  <si>
    <t>A030139</t>
  </si>
  <si>
    <t>环境影响评价大作业</t>
  </si>
  <si>
    <t>A030140</t>
  </si>
  <si>
    <t>城市大气环境工程学规划设计</t>
  </si>
  <si>
    <t>A030141</t>
  </si>
  <si>
    <t>城市水环境工程学规划设计</t>
  </si>
  <si>
    <t>4K</t>
  </si>
  <si>
    <t>8K</t>
  </si>
  <si>
    <t>16K</t>
  </si>
  <si>
    <t>A030142</t>
  </si>
  <si>
    <t>城市生态工程规划设计</t>
  </si>
  <si>
    <t>E2</t>
  </si>
  <si>
    <r>
      <t>备注：</t>
    </r>
    <r>
      <rPr>
        <sz val="10"/>
        <color indexed="8"/>
        <rFont val="Times New Roman"/>
        <family val="1"/>
      </rPr>
      <t xml:space="preserve"> </t>
    </r>
    <r>
      <rPr>
        <sz val="10"/>
        <color indexed="8"/>
        <rFont val="宋体"/>
        <family val="0"/>
      </rPr>
      <t>（</t>
    </r>
    <r>
      <rPr>
        <sz val="10"/>
        <color indexed="8"/>
        <rFont val="Times New Roman"/>
        <family val="1"/>
      </rPr>
      <t>1</t>
    </r>
    <r>
      <rPr>
        <sz val="10"/>
        <color indexed="8"/>
        <rFont val="宋体"/>
        <family val="0"/>
      </rPr>
      <t>）</t>
    </r>
    <r>
      <rPr>
        <sz val="10"/>
        <color indexed="8"/>
        <rFont val="Times New Roman"/>
        <family val="1"/>
      </rPr>
      <t>K</t>
    </r>
    <r>
      <rPr>
        <sz val="10"/>
        <color indexed="8"/>
        <rFont val="宋体"/>
        <family val="0"/>
      </rPr>
      <t>表示</t>
    </r>
    <r>
      <rPr>
        <sz val="10"/>
        <color indexed="8"/>
        <rFont val="Times New Roman"/>
        <family val="1"/>
      </rPr>
      <t>“</t>
    </r>
    <r>
      <rPr>
        <sz val="10"/>
        <color indexed="8"/>
        <rFont val="宋体"/>
        <family val="0"/>
      </rPr>
      <t>周</t>
    </r>
    <r>
      <rPr>
        <sz val="10"/>
        <color indexed="8"/>
        <rFont val="Times New Roman"/>
        <family val="1"/>
      </rPr>
      <t>”</t>
    </r>
    <r>
      <rPr>
        <sz val="10"/>
        <color indexed="8"/>
        <rFont val="宋体"/>
        <family val="0"/>
      </rPr>
      <t>；（</t>
    </r>
    <r>
      <rPr>
        <sz val="10"/>
        <color indexed="8"/>
        <rFont val="Times New Roman"/>
        <family val="1"/>
      </rPr>
      <t>2</t>
    </r>
    <r>
      <rPr>
        <sz val="10"/>
        <color indexed="8"/>
        <rFont val="宋体"/>
        <family val="0"/>
      </rPr>
      <t>）集中实践教学环节</t>
    </r>
    <r>
      <rPr>
        <sz val="10"/>
        <color indexed="8"/>
        <rFont val="Times New Roman"/>
        <family val="1"/>
      </rPr>
      <t>—E1</t>
    </r>
    <r>
      <rPr>
        <sz val="10"/>
        <color indexed="8"/>
        <rFont val="宋体"/>
        <family val="0"/>
      </rPr>
      <t>（必修），</t>
    </r>
    <r>
      <rPr>
        <sz val="10"/>
        <color indexed="8"/>
        <rFont val="Times New Roman"/>
        <family val="1"/>
      </rPr>
      <t>E2</t>
    </r>
    <r>
      <rPr>
        <sz val="10"/>
        <color indexed="8"/>
        <rFont val="宋体"/>
        <family val="0"/>
      </rPr>
      <t>（选修）；</t>
    </r>
    <r>
      <rPr>
        <sz val="10"/>
        <color indexed="8"/>
        <rFont val="Times New Roman"/>
        <family val="1"/>
      </rPr>
      <t xml:space="preserve">
               </t>
    </r>
    <r>
      <rPr>
        <sz val="10"/>
        <color indexed="8"/>
        <rFont val="宋体"/>
        <family val="0"/>
      </rPr>
      <t>（</t>
    </r>
    <r>
      <rPr>
        <sz val="10"/>
        <color indexed="8"/>
        <rFont val="Times New Roman"/>
        <family val="1"/>
      </rPr>
      <t>3</t>
    </r>
    <r>
      <rPr>
        <sz val="10"/>
        <color indexed="8"/>
        <rFont val="宋体"/>
        <family val="0"/>
      </rPr>
      <t>）各学期周学时</t>
    </r>
    <r>
      <rPr>
        <sz val="10"/>
        <color indexed="8"/>
        <rFont val="Times New Roman"/>
        <family val="1"/>
      </rPr>
      <t>(</t>
    </r>
    <r>
      <rPr>
        <sz val="10"/>
        <color indexed="8"/>
        <rFont val="宋体"/>
        <family val="0"/>
      </rPr>
      <t>周数</t>
    </r>
    <r>
      <rPr>
        <sz val="10"/>
        <color indexed="8"/>
        <rFont val="Times New Roman"/>
        <family val="1"/>
      </rPr>
      <t>)</t>
    </r>
    <r>
      <rPr>
        <sz val="10"/>
        <color indexed="8"/>
        <rFont val="宋体"/>
        <family val="0"/>
      </rPr>
      <t>分配：</t>
    </r>
    <r>
      <rPr>
        <sz val="10"/>
        <color indexed="8"/>
        <rFont val="Times New Roman"/>
        <family val="1"/>
      </rPr>
      <t>2+</t>
    </r>
    <r>
      <rPr>
        <sz val="10"/>
        <color indexed="8"/>
        <rFont val="宋体"/>
        <family val="0"/>
      </rPr>
      <t>表示第</t>
    </r>
    <r>
      <rPr>
        <sz val="10"/>
        <color indexed="8"/>
        <rFont val="Times New Roman"/>
        <family val="1"/>
      </rPr>
      <t>2</t>
    </r>
    <r>
      <rPr>
        <sz val="10"/>
        <color indexed="8"/>
        <rFont val="宋体"/>
        <family val="0"/>
      </rPr>
      <t>学期设置的夏季短学期</t>
    </r>
    <r>
      <rPr>
        <sz val="10"/>
        <color indexed="8"/>
        <rFont val="Times New Roman"/>
        <family val="1"/>
      </rPr>
      <t>“2+X”</t>
    </r>
    <r>
      <rPr>
        <sz val="10"/>
        <color indexed="8"/>
        <rFont val="宋体"/>
        <family val="0"/>
      </rPr>
      <t>周；</t>
    </r>
    <r>
      <rPr>
        <sz val="10"/>
        <color indexed="8"/>
        <rFont val="Times New Roman"/>
        <family val="1"/>
      </rPr>
      <t xml:space="preserve">                                                                                                      
                                                                   4+</t>
    </r>
    <r>
      <rPr>
        <sz val="10"/>
        <color indexed="8"/>
        <rFont val="宋体"/>
        <family val="0"/>
      </rPr>
      <t>表示第</t>
    </r>
    <r>
      <rPr>
        <sz val="10"/>
        <color indexed="8"/>
        <rFont val="Times New Roman"/>
        <family val="1"/>
      </rPr>
      <t>4</t>
    </r>
    <r>
      <rPr>
        <sz val="10"/>
        <color indexed="8"/>
        <rFont val="宋体"/>
        <family val="0"/>
      </rPr>
      <t>学期设置的夏季短学期</t>
    </r>
    <r>
      <rPr>
        <sz val="10"/>
        <color indexed="8"/>
        <rFont val="Times New Roman"/>
        <family val="1"/>
      </rPr>
      <t>“2+X”</t>
    </r>
    <r>
      <rPr>
        <sz val="10"/>
        <color indexed="8"/>
        <rFont val="宋体"/>
        <family val="0"/>
      </rPr>
      <t>周；</t>
    </r>
    <r>
      <rPr>
        <sz val="10"/>
        <color indexed="8"/>
        <rFont val="Times New Roman"/>
        <family val="1"/>
      </rPr>
      <t xml:space="preserve">
                                                                   6+</t>
    </r>
    <r>
      <rPr>
        <sz val="10"/>
        <color indexed="8"/>
        <rFont val="宋体"/>
        <family val="0"/>
      </rPr>
      <t>表示第</t>
    </r>
    <r>
      <rPr>
        <sz val="10"/>
        <color indexed="8"/>
        <rFont val="Times New Roman"/>
        <family val="1"/>
      </rPr>
      <t>6</t>
    </r>
    <r>
      <rPr>
        <sz val="10"/>
        <color indexed="8"/>
        <rFont val="宋体"/>
        <family val="0"/>
      </rPr>
      <t>学期设置的夏季短学期</t>
    </r>
    <r>
      <rPr>
        <sz val="10"/>
        <color indexed="8"/>
        <rFont val="Times New Roman"/>
        <family val="1"/>
      </rPr>
      <t>“2+X”</t>
    </r>
    <r>
      <rPr>
        <sz val="10"/>
        <color indexed="8"/>
        <rFont val="宋体"/>
        <family val="0"/>
      </rPr>
      <t>周。</t>
    </r>
  </si>
  <si>
    <t>附表3      各学期学时分配表</t>
  </si>
  <si>
    <t xml:space="preserve">                            学期
                      学时
  类别</t>
  </si>
  <si>
    <t>总计</t>
  </si>
  <si>
    <t>必修
环节</t>
  </si>
  <si>
    <t>课程教学</t>
  </si>
  <si>
    <t>集中实践教学环节</t>
  </si>
  <si>
    <t>独立设课实验</t>
  </si>
  <si>
    <t>35K</t>
  </si>
  <si>
    <t>其它</t>
  </si>
  <si>
    <t>选修
环节</t>
  </si>
  <si>
    <t>通识拓展课程</t>
  </si>
  <si>
    <r>
      <t>至少获得</t>
    </r>
    <r>
      <rPr>
        <sz val="12"/>
        <color indexed="8"/>
        <rFont val="Times New Roman"/>
        <family val="1"/>
      </rPr>
      <t>10</t>
    </r>
    <r>
      <rPr>
        <sz val="12"/>
        <color indexed="8"/>
        <rFont val="宋体"/>
        <family val="0"/>
      </rPr>
      <t>个及其以上的通识拓展课程学分，方可毕业</t>
    </r>
  </si>
  <si>
    <t>备注：
1.本表中选修环节统计的是该专业所有应给学生提供的课程资源；
2.本表中必修环节对应的其它一栏主要对应附表1的课内实践。
3.2+表示第2学期设置的夏季短学期“2+X”周；4+表示第4学期设置的夏季短学期“2+X”周；              6+表示第6学期设置的夏季短学期“2+X”周。</t>
  </si>
  <si>
    <r>
      <rPr>
        <b/>
        <sz val="14"/>
        <rFont val="黑体"/>
        <family val="3"/>
      </rPr>
      <t>附表</t>
    </r>
    <r>
      <rPr>
        <b/>
        <sz val="14"/>
        <rFont val="Times New Roman"/>
        <family val="1"/>
      </rPr>
      <t xml:space="preserve">4      </t>
    </r>
    <r>
      <rPr>
        <b/>
        <sz val="14"/>
        <rFont val="黑体"/>
        <family val="3"/>
      </rPr>
      <t>学时学分结构表</t>
    </r>
  </si>
  <si>
    <r>
      <rPr>
        <sz val="12"/>
        <rFont val="黑体"/>
        <family val="3"/>
      </rPr>
      <t>课程类别</t>
    </r>
  </si>
  <si>
    <r>
      <rPr>
        <sz val="12"/>
        <rFont val="黑体"/>
        <family val="3"/>
      </rPr>
      <t>学时数</t>
    </r>
  </si>
  <si>
    <r>
      <rPr>
        <sz val="12"/>
        <rFont val="黑体"/>
        <family val="3"/>
      </rPr>
      <t>百分比</t>
    </r>
    <r>
      <rPr>
        <sz val="12"/>
        <rFont val="Times New Roman"/>
        <family val="1"/>
      </rPr>
      <t>1</t>
    </r>
    <r>
      <rPr>
        <sz val="12"/>
        <rFont val="黑体"/>
        <family val="3"/>
      </rPr>
      <t>（</t>
    </r>
    <r>
      <rPr>
        <sz val="12"/>
        <rFont val="Times New Roman"/>
        <family val="1"/>
      </rPr>
      <t>%</t>
    </r>
    <r>
      <rPr>
        <sz val="12"/>
        <rFont val="黑体"/>
        <family val="3"/>
      </rPr>
      <t>）</t>
    </r>
  </si>
  <si>
    <r>
      <rPr>
        <sz val="12"/>
        <color indexed="8"/>
        <rFont val="黑体"/>
        <family val="3"/>
      </rPr>
      <t>学分数</t>
    </r>
  </si>
  <si>
    <r>
      <rPr>
        <sz val="12"/>
        <rFont val="黑体"/>
        <family val="3"/>
      </rPr>
      <t>百分比</t>
    </r>
    <r>
      <rPr>
        <sz val="12"/>
        <rFont val="Times New Roman"/>
        <family val="1"/>
      </rPr>
      <t>2</t>
    </r>
    <r>
      <rPr>
        <sz val="12"/>
        <rFont val="黑体"/>
        <family val="3"/>
      </rPr>
      <t>（</t>
    </r>
    <r>
      <rPr>
        <sz val="12"/>
        <rFont val="Times New Roman"/>
        <family val="1"/>
      </rPr>
      <t>%</t>
    </r>
    <r>
      <rPr>
        <sz val="12"/>
        <rFont val="黑体"/>
        <family val="3"/>
      </rPr>
      <t>）</t>
    </r>
  </si>
  <si>
    <r>
      <rPr>
        <sz val="12"/>
        <rFont val="宋体"/>
        <family val="0"/>
      </rPr>
      <t>通识教育教学模块</t>
    </r>
  </si>
  <si>
    <r>
      <rPr>
        <sz val="12"/>
        <rFont val="宋体"/>
        <family val="0"/>
      </rPr>
      <t>通识核心课程</t>
    </r>
  </si>
  <si>
    <r>
      <rPr>
        <sz val="12"/>
        <rFont val="宋体"/>
        <family val="0"/>
      </rPr>
      <t>必修</t>
    </r>
  </si>
  <si>
    <r>
      <rPr>
        <sz val="12"/>
        <rFont val="宋体"/>
        <family val="0"/>
      </rPr>
      <t>选修</t>
    </r>
  </si>
  <si>
    <r>
      <rPr>
        <sz val="12"/>
        <rFont val="宋体"/>
        <family val="0"/>
      </rPr>
      <t>通识拓展课程</t>
    </r>
  </si>
  <si>
    <r>
      <rPr>
        <sz val="12"/>
        <rFont val="宋体"/>
        <family val="0"/>
      </rPr>
      <t>专业教育教学模块</t>
    </r>
  </si>
  <si>
    <r>
      <rPr>
        <sz val="12"/>
        <rFont val="宋体"/>
        <family val="0"/>
      </rPr>
      <t>专业基础课程</t>
    </r>
  </si>
  <si>
    <r>
      <rPr>
        <b/>
        <sz val="12"/>
        <rFont val="宋体"/>
        <family val="0"/>
      </rPr>
      <t>小计</t>
    </r>
  </si>
  <si>
    <r>
      <rPr>
        <sz val="12"/>
        <rFont val="宋体"/>
        <family val="0"/>
      </rPr>
      <t>专业方向课程</t>
    </r>
  </si>
  <si>
    <r>
      <rPr>
        <sz val="12"/>
        <rFont val="宋体"/>
        <family val="0"/>
      </rPr>
      <t>创新创业教育及课外素质教育模块</t>
    </r>
  </si>
  <si>
    <r>
      <rPr>
        <sz val="12"/>
        <rFont val="宋体"/>
        <family val="0"/>
      </rPr>
      <t>创新创业教育课程</t>
    </r>
  </si>
  <si>
    <r>
      <rPr>
        <sz val="12"/>
        <rFont val="宋体"/>
        <family val="0"/>
      </rPr>
      <t>课外素质教育学分</t>
    </r>
  </si>
  <si>
    <r>
      <rPr>
        <sz val="12"/>
        <rFont val="宋体"/>
        <family val="0"/>
      </rPr>
      <t>毕业需最低理论教学总学时数及学分数</t>
    </r>
  </si>
  <si>
    <r>
      <rPr>
        <b/>
        <sz val="12"/>
        <rFont val="宋体"/>
        <family val="0"/>
      </rPr>
      <t>总计</t>
    </r>
  </si>
  <si>
    <r>
      <rPr>
        <sz val="12"/>
        <rFont val="宋体"/>
        <family val="0"/>
      </rPr>
      <t>集中实践教育教学模块</t>
    </r>
  </si>
  <si>
    <r>
      <rPr>
        <sz val="12"/>
        <rFont val="宋体"/>
        <family val="0"/>
      </rPr>
      <t>毕业需达到的最低学分数</t>
    </r>
  </si>
  <si>
    <r>
      <rPr>
        <sz val="12"/>
        <rFont val="宋体"/>
        <family val="0"/>
      </rPr>
      <t>集中实践教育教学模块</t>
    </r>
    <r>
      <rPr>
        <sz val="12"/>
        <rFont val="Times New Roman"/>
        <family val="1"/>
      </rPr>
      <t>+</t>
    </r>
    <r>
      <rPr>
        <sz val="12"/>
        <rFont val="宋体"/>
        <family val="0"/>
      </rPr>
      <t>必修课程课内实践教学</t>
    </r>
  </si>
  <si>
    <r>
      <rPr>
        <sz val="12"/>
        <rFont val="宋体"/>
        <family val="0"/>
      </rPr>
      <t>授予学位需达到的最低学分数</t>
    </r>
  </si>
  <si>
    <r>
      <t>备注：</t>
    </r>
    <r>
      <rPr>
        <b/>
        <sz val="10"/>
        <rFont val="Times New Roman"/>
        <family val="1"/>
      </rPr>
      <t xml:space="preserve">
</t>
    </r>
    <r>
      <rPr>
        <sz val="10"/>
        <rFont val="Times New Roman"/>
        <family val="1"/>
      </rPr>
      <t>1.</t>
    </r>
    <r>
      <rPr>
        <sz val="10"/>
        <rFont val="宋体"/>
        <family val="0"/>
      </rPr>
      <t>课外素质教育学分，不计入</t>
    </r>
    <r>
      <rPr>
        <sz val="10"/>
        <rFont val="Times New Roman"/>
        <family val="1"/>
      </rPr>
      <t>“</t>
    </r>
    <r>
      <rPr>
        <sz val="10"/>
        <rFont val="宋体"/>
        <family val="0"/>
      </rPr>
      <t>毕业需最低理论教学总学时数及学分数</t>
    </r>
    <r>
      <rPr>
        <sz val="10"/>
        <rFont val="Times New Roman"/>
        <family val="1"/>
      </rPr>
      <t>”</t>
    </r>
    <r>
      <rPr>
        <sz val="10"/>
        <rFont val="宋体"/>
        <family val="0"/>
      </rPr>
      <t>和</t>
    </r>
    <r>
      <rPr>
        <sz val="10"/>
        <rFont val="Times New Roman"/>
        <family val="1"/>
      </rPr>
      <t>“</t>
    </r>
    <r>
      <rPr>
        <sz val="10"/>
        <rFont val="宋体"/>
        <family val="0"/>
      </rPr>
      <t>毕业需达到的最低学分数</t>
    </r>
    <r>
      <rPr>
        <sz val="10"/>
        <rFont val="Times New Roman"/>
        <family val="1"/>
      </rPr>
      <t>”</t>
    </r>
    <r>
      <rPr>
        <sz val="10"/>
        <rFont val="宋体"/>
        <family val="0"/>
      </rPr>
      <t>，计入</t>
    </r>
    <r>
      <rPr>
        <sz val="10"/>
        <rFont val="Times New Roman"/>
        <family val="1"/>
      </rPr>
      <t>“</t>
    </r>
    <r>
      <rPr>
        <sz val="10"/>
        <rFont val="宋体"/>
        <family val="0"/>
      </rPr>
      <t>予学位需达到的最低学分数</t>
    </r>
    <r>
      <rPr>
        <sz val="10"/>
        <rFont val="Times New Roman"/>
        <family val="1"/>
      </rPr>
      <t>”</t>
    </r>
    <r>
      <rPr>
        <sz val="10"/>
        <rFont val="宋体"/>
        <family val="0"/>
      </rPr>
      <t>。</t>
    </r>
    <r>
      <rPr>
        <sz val="10"/>
        <rFont val="Times New Roman"/>
        <family val="1"/>
      </rPr>
      <t xml:space="preserve">
2.</t>
    </r>
    <r>
      <rPr>
        <sz val="10"/>
        <rFont val="宋体"/>
        <family val="0"/>
      </rPr>
      <t>本表中选修指的是要求该专业学生所必须选修的最低学时数和学分数；</t>
    </r>
    <r>
      <rPr>
        <sz val="10"/>
        <rFont val="Times New Roman"/>
        <family val="1"/>
      </rPr>
      <t xml:space="preserve">
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r>
      <rPr>
        <sz val="10"/>
        <rFont val="Times New Roman"/>
        <family val="1"/>
      </rPr>
      <t xml:space="preserve">
4.</t>
    </r>
    <r>
      <rPr>
        <sz val="10"/>
        <rFont val="宋体"/>
        <family val="0"/>
      </rPr>
      <t>本表中</t>
    </r>
    <r>
      <rPr>
        <sz val="10"/>
        <rFont val="Times New Roman"/>
        <family val="1"/>
      </rPr>
      <t>“</t>
    </r>
    <r>
      <rPr>
        <sz val="10"/>
        <rFont val="宋体"/>
        <family val="0"/>
      </rPr>
      <t>集中实践教育教学模块</t>
    </r>
    <r>
      <rPr>
        <sz val="10"/>
        <rFont val="Times New Roman"/>
        <family val="1"/>
      </rPr>
      <t>+</t>
    </r>
    <r>
      <rPr>
        <sz val="10"/>
        <rFont val="宋体"/>
        <family val="0"/>
      </rPr>
      <t>必修课程课内实践教学</t>
    </r>
    <r>
      <rPr>
        <sz val="10"/>
        <rFont val="Times New Roman"/>
        <family val="1"/>
      </rPr>
      <t>”</t>
    </r>
    <r>
      <rPr>
        <sz val="10"/>
        <rFont val="宋体"/>
        <family val="0"/>
      </rPr>
      <t>是指要求该专业学生所必须获得集中实践教学环节（见附表</t>
    </r>
    <r>
      <rPr>
        <sz val="10"/>
        <rFont val="Times New Roman"/>
        <family val="1"/>
      </rPr>
      <t>2</t>
    </r>
    <r>
      <rPr>
        <sz val="10"/>
        <rFont val="宋体"/>
        <family val="0"/>
      </rPr>
      <t>）及必修课程课内实践教学（见附表</t>
    </r>
    <r>
      <rPr>
        <sz val="10"/>
        <rFont val="Times New Roman"/>
        <family val="1"/>
      </rPr>
      <t>1</t>
    </r>
    <r>
      <rPr>
        <sz val="10"/>
        <rFont val="宋体"/>
        <family val="0"/>
      </rPr>
      <t>）的最低学分数；</t>
    </r>
    <r>
      <rPr>
        <sz val="10"/>
        <rFont val="Times New Roman"/>
        <family val="1"/>
      </rPr>
      <t xml:space="preserve">
5.</t>
    </r>
    <r>
      <rPr>
        <sz val="10"/>
        <rFont val="宋体"/>
        <family val="0"/>
      </rPr>
      <t>百分比</t>
    </r>
    <r>
      <rPr>
        <sz val="10"/>
        <rFont val="Times New Roman"/>
        <family val="1"/>
      </rPr>
      <t>1</t>
    </r>
    <r>
      <rPr>
        <sz val="10"/>
        <rFont val="宋体"/>
        <family val="0"/>
      </rPr>
      <t>是指该类课程占理论教学总学时数的百分比，</t>
    </r>
    <r>
      <rPr>
        <sz val="10"/>
        <rFont val="Times New Roman"/>
        <family val="1"/>
      </rPr>
      <t>“</t>
    </r>
    <r>
      <rPr>
        <sz val="10"/>
        <rFont val="宋体"/>
        <family val="0"/>
      </rPr>
      <t>集中实践教育教学模块</t>
    </r>
    <r>
      <rPr>
        <sz val="10"/>
        <rFont val="Times New Roman"/>
        <family val="1"/>
      </rPr>
      <t>+</t>
    </r>
    <r>
      <rPr>
        <sz val="10"/>
        <rFont val="宋体"/>
        <family val="0"/>
      </rPr>
      <t>必修课程课内实践教学</t>
    </r>
    <r>
      <rPr>
        <sz val="10"/>
        <rFont val="Times New Roman"/>
        <family val="1"/>
      </rPr>
      <t>”</t>
    </r>
    <r>
      <rPr>
        <sz val="10"/>
        <rFont val="宋体"/>
        <family val="0"/>
      </rPr>
      <t>百分比</t>
    </r>
    <r>
      <rPr>
        <sz val="10"/>
        <rFont val="Times New Roman"/>
        <family val="1"/>
      </rPr>
      <t>2</t>
    </r>
    <r>
      <rPr>
        <sz val="10"/>
        <rFont val="宋体"/>
        <family val="0"/>
      </rPr>
      <t>是指该类课程占授予学位需达到的最低学分数，其它模块百分比</t>
    </r>
    <r>
      <rPr>
        <sz val="10"/>
        <rFont val="Times New Roman"/>
        <family val="1"/>
      </rPr>
      <t>2</t>
    </r>
    <r>
      <rPr>
        <sz val="10"/>
        <rFont val="宋体"/>
        <family val="0"/>
      </rPr>
      <t>是指该类课程占毕业需达到的最低学分数的百分比。</t>
    </r>
  </si>
  <si>
    <r>
      <rPr>
        <b/>
        <sz val="14"/>
        <rFont val="黑体"/>
        <family val="3"/>
      </rPr>
      <t>附表</t>
    </r>
    <r>
      <rPr>
        <b/>
        <sz val="14"/>
        <rFont val="Times New Roman"/>
        <family val="1"/>
      </rPr>
      <t xml:space="preserve">5   </t>
    </r>
    <r>
      <rPr>
        <b/>
        <sz val="14"/>
        <rFont val="黑体"/>
        <family val="3"/>
      </rPr>
      <t>实验设置及安排表</t>
    </r>
  </si>
  <si>
    <r>
      <rPr>
        <sz val="8"/>
        <rFont val="黑体"/>
        <family val="3"/>
      </rPr>
      <t>实验</t>
    </r>
    <r>
      <rPr>
        <sz val="8"/>
        <rFont val="Times New Roman"/>
        <family val="1"/>
      </rPr>
      <t xml:space="preserve">
</t>
    </r>
    <r>
      <rPr>
        <sz val="8"/>
        <rFont val="黑体"/>
        <family val="3"/>
      </rPr>
      <t>模块</t>
    </r>
  </si>
  <si>
    <r>
      <rPr>
        <sz val="8"/>
        <rFont val="黑体"/>
        <family val="3"/>
      </rPr>
      <t>所属课程编码及名称</t>
    </r>
  </si>
  <si>
    <r>
      <rPr>
        <sz val="8"/>
        <rFont val="黑体"/>
        <family val="3"/>
      </rPr>
      <t>学分</t>
    </r>
  </si>
  <si>
    <r>
      <rPr>
        <sz val="8"/>
        <rFont val="黑体"/>
        <family val="3"/>
      </rPr>
      <t>开设实验项目数</t>
    </r>
  </si>
  <si>
    <r>
      <rPr>
        <sz val="8"/>
        <rFont val="黑体"/>
        <family val="3"/>
      </rPr>
      <t>实验总学时数</t>
    </r>
  </si>
  <si>
    <r>
      <rPr>
        <sz val="8"/>
        <rFont val="黑体"/>
        <family val="3"/>
      </rPr>
      <t>要求完成实验学时数（</t>
    </r>
    <r>
      <rPr>
        <sz val="8"/>
        <rFont val="Times New Roman"/>
        <family val="1"/>
      </rPr>
      <t>≥</t>
    </r>
    <r>
      <rPr>
        <sz val="8"/>
        <rFont val="黑体"/>
        <family val="3"/>
      </rPr>
      <t>）</t>
    </r>
  </si>
  <si>
    <r>
      <rPr>
        <sz val="8"/>
        <rFont val="黑体"/>
        <family val="3"/>
      </rPr>
      <t>实验项目名称</t>
    </r>
  </si>
  <si>
    <r>
      <rPr>
        <sz val="8"/>
        <rFont val="黑体"/>
        <family val="3"/>
      </rPr>
      <t>实验类型</t>
    </r>
  </si>
  <si>
    <r>
      <rPr>
        <sz val="8"/>
        <rFont val="黑体"/>
        <family val="3"/>
      </rPr>
      <t>各学期学时分配</t>
    </r>
  </si>
  <si>
    <r>
      <rPr>
        <sz val="8"/>
        <rFont val="黑体"/>
        <family val="3"/>
      </rPr>
      <t>实验是否独立设课</t>
    </r>
  </si>
  <si>
    <r>
      <rPr>
        <sz val="8"/>
        <rFont val="黑体"/>
        <family val="3"/>
      </rPr>
      <t>开出</t>
    </r>
    <r>
      <rPr>
        <sz val="8"/>
        <rFont val="Times New Roman"/>
        <family val="1"/>
      </rPr>
      <t xml:space="preserve">
</t>
    </r>
    <r>
      <rPr>
        <sz val="8"/>
        <rFont val="黑体"/>
        <family val="3"/>
      </rPr>
      <t>要求</t>
    </r>
  </si>
  <si>
    <r>
      <rPr>
        <sz val="8"/>
        <rFont val="黑体"/>
        <family val="3"/>
      </rPr>
      <t>一</t>
    </r>
  </si>
  <si>
    <r>
      <rPr>
        <sz val="8"/>
        <rFont val="黑体"/>
        <family val="3"/>
      </rPr>
      <t>二</t>
    </r>
  </si>
  <si>
    <r>
      <rPr>
        <sz val="8"/>
        <rFont val="黑体"/>
        <family val="3"/>
      </rPr>
      <t>三</t>
    </r>
  </si>
  <si>
    <r>
      <rPr>
        <sz val="8"/>
        <rFont val="黑体"/>
        <family val="3"/>
      </rPr>
      <t>四</t>
    </r>
  </si>
  <si>
    <r>
      <rPr>
        <sz val="8"/>
        <rFont val="宋体"/>
        <family val="0"/>
      </rPr>
      <t>计划内实验（课内实验和独立设课实验）</t>
    </r>
  </si>
  <si>
    <r>
      <rPr>
        <sz val="8"/>
        <rFont val="宋体"/>
        <family val="0"/>
      </rPr>
      <t>基础实验模块</t>
    </r>
  </si>
  <si>
    <r>
      <t xml:space="preserve">A110024    </t>
    </r>
    <r>
      <rPr>
        <sz val="8"/>
        <rFont val="宋体"/>
        <family val="0"/>
      </rPr>
      <t>大学物理实验</t>
    </r>
  </si>
  <si>
    <r>
      <rPr>
        <sz val="8"/>
        <rFont val="宋体"/>
        <family val="0"/>
      </rPr>
      <t>绪论课</t>
    </r>
  </si>
  <si>
    <r>
      <rPr>
        <sz val="8"/>
        <rFont val="宋体"/>
        <family val="0"/>
      </rPr>
      <t>理论</t>
    </r>
  </si>
  <si>
    <r>
      <rPr>
        <sz val="8"/>
        <rFont val="宋体"/>
        <family val="0"/>
      </rPr>
      <t>是</t>
    </r>
  </si>
  <si>
    <r>
      <rPr>
        <sz val="8"/>
        <rFont val="宋体"/>
        <family val="0"/>
      </rPr>
      <t>必做</t>
    </r>
  </si>
  <si>
    <r>
      <rPr>
        <sz val="8"/>
        <rFont val="宋体"/>
        <family val="0"/>
      </rPr>
      <t>分光计的调整与使用</t>
    </r>
  </si>
  <si>
    <r>
      <rPr>
        <sz val="8"/>
        <rFont val="宋体"/>
        <family val="0"/>
      </rPr>
      <t>验证</t>
    </r>
  </si>
  <si>
    <r>
      <rPr>
        <sz val="8"/>
        <rFont val="宋体"/>
        <family val="0"/>
      </rPr>
      <t>必选</t>
    </r>
    <r>
      <rPr>
        <sz val="8"/>
        <rFont val="Times New Roman"/>
        <family val="1"/>
      </rPr>
      <t xml:space="preserve"> ≥1</t>
    </r>
    <r>
      <rPr>
        <sz val="8"/>
        <rFont val="宋体"/>
        <family val="0"/>
      </rPr>
      <t>项</t>
    </r>
  </si>
  <si>
    <r>
      <rPr>
        <sz val="8"/>
        <rFont val="宋体"/>
        <family val="0"/>
      </rPr>
      <t>衍射光栅特性的研究</t>
    </r>
  </si>
  <si>
    <r>
      <rPr>
        <sz val="8"/>
        <rFont val="宋体"/>
        <family val="0"/>
      </rPr>
      <t>综合</t>
    </r>
  </si>
  <si>
    <r>
      <rPr>
        <sz val="8"/>
        <rFont val="宋体"/>
        <family val="0"/>
      </rPr>
      <t>用扭转法测量物体的转动惯量</t>
    </r>
  </si>
  <si>
    <r>
      <rPr>
        <sz val="8"/>
        <rFont val="宋体"/>
        <family val="0"/>
      </rPr>
      <t>速度和加速度的测量</t>
    </r>
  </si>
  <si>
    <r>
      <rPr>
        <sz val="8"/>
        <rFont val="宋体"/>
        <family val="0"/>
      </rPr>
      <t>等厚干涉的应用</t>
    </r>
  </si>
  <si>
    <r>
      <rPr>
        <sz val="8"/>
        <rFont val="宋体"/>
        <family val="0"/>
      </rPr>
      <t>单臂电桥测电阻</t>
    </r>
  </si>
  <si>
    <r>
      <rPr>
        <sz val="8"/>
        <rFont val="宋体"/>
        <family val="0"/>
      </rPr>
      <t>设计</t>
    </r>
  </si>
  <si>
    <r>
      <rPr>
        <sz val="8"/>
        <rFont val="宋体"/>
        <family val="0"/>
      </rPr>
      <t>电子元件的伏安特性研究</t>
    </r>
  </si>
  <si>
    <r>
      <rPr>
        <sz val="8"/>
        <rFont val="宋体"/>
        <family val="0"/>
      </rPr>
      <t>高电势电位差计的应用</t>
    </r>
  </si>
  <si>
    <r>
      <rPr>
        <sz val="8"/>
        <rFont val="宋体"/>
        <family val="0"/>
      </rPr>
      <t>示波器的调节与电信号的测量</t>
    </r>
  </si>
  <si>
    <r>
      <rPr>
        <sz val="8"/>
        <rFont val="宋体"/>
        <family val="0"/>
      </rPr>
      <t>稳恒电流场模拟静电场</t>
    </r>
  </si>
  <si>
    <r>
      <rPr>
        <sz val="8"/>
        <rFont val="宋体"/>
        <family val="0"/>
      </rPr>
      <t>金属丝杨氏模量测量方法的研究</t>
    </r>
  </si>
  <si>
    <r>
      <rPr>
        <sz val="8"/>
        <rFont val="宋体"/>
        <family val="0"/>
      </rPr>
      <t>双臂电桥测量低值电阻</t>
    </r>
  </si>
  <si>
    <r>
      <rPr>
        <sz val="8"/>
        <rFont val="宋体"/>
        <family val="0"/>
      </rPr>
      <t>迈克尔逊干涉仪的使用</t>
    </r>
  </si>
  <si>
    <r>
      <rPr>
        <sz val="8"/>
        <rFont val="宋体"/>
        <family val="0"/>
      </rPr>
      <t>空气中声速的测量</t>
    </r>
  </si>
  <si>
    <r>
      <rPr>
        <sz val="8"/>
        <rFont val="宋体"/>
        <family val="0"/>
      </rPr>
      <t>必选</t>
    </r>
    <r>
      <rPr>
        <sz val="8"/>
        <rFont val="Times New Roman"/>
        <family val="1"/>
      </rPr>
      <t xml:space="preserve">  ≥1</t>
    </r>
    <r>
      <rPr>
        <sz val="8"/>
        <rFont val="宋体"/>
        <family val="0"/>
      </rPr>
      <t>项</t>
    </r>
  </si>
  <si>
    <r>
      <rPr>
        <sz val="8"/>
        <rFont val="宋体"/>
        <family val="0"/>
      </rPr>
      <t>用霍尔元件测量磁感应强度</t>
    </r>
  </si>
  <si>
    <r>
      <rPr>
        <sz val="8"/>
        <rFont val="宋体"/>
        <family val="0"/>
      </rPr>
      <t>稳态法测不良导体的导热系数</t>
    </r>
  </si>
  <si>
    <r>
      <rPr>
        <sz val="8"/>
        <rFont val="宋体"/>
        <family val="0"/>
      </rPr>
      <t>电阻应变片传感器的桥路性能</t>
    </r>
  </si>
  <si>
    <r>
      <t xml:space="preserve">A040001        </t>
    </r>
    <r>
      <rPr>
        <sz val="8"/>
        <rFont val="宋体"/>
        <family val="0"/>
      </rPr>
      <t>流体力学</t>
    </r>
  </si>
  <si>
    <r>
      <rPr>
        <sz val="8"/>
        <rFont val="宋体"/>
        <family val="0"/>
      </rPr>
      <t>静水压力测定实验</t>
    </r>
  </si>
  <si>
    <r>
      <rPr>
        <sz val="8"/>
        <rFont val="宋体"/>
        <family val="0"/>
      </rPr>
      <t>否</t>
    </r>
  </si>
  <si>
    <r>
      <rPr>
        <sz val="8"/>
        <rFont val="宋体"/>
        <family val="0"/>
      </rPr>
      <t>能量方程验证实验</t>
    </r>
  </si>
  <si>
    <r>
      <rPr>
        <sz val="8"/>
        <rFont val="宋体"/>
        <family val="0"/>
      </rPr>
      <t>局部阻力系数测定实验</t>
    </r>
  </si>
  <si>
    <r>
      <rPr>
        <b/>
        <sz val="8"/>
        <rFont val="宋体"/>
        <family val="0"/>
      </rPr>
      <t>小计</t>
    </r>
  </si>
  <si>
    <r>
      <rPr>
        <sz val="8"/>
        <rFont val="宋体"/>
        <family val="0"/>
      </rPr>
      <t>专业基础实验模块</t>
    </r>
  </si>
  <si>
    <r>
      <t xml:space="preserve">A160004        </t>
    </r>
    <r>
      <rPr>
        <sz val="8"/>
        <rFont val="宋体"/>
        <family val="0"/>
      </rPr>
      <t>无机化学实验</t>
    </r>
  </si>
  <si>
    <r>
      <rPr>
        <sz val="8"/>
        <rFont val="宋体"/>
        <family val="0"/>
      </rPr>
      <t>粗食盐的提纯</t>
    </r>
  </si>
  <si>
    <r>
      <rPr>
        <sz val="8"/>
        <rFont val="宋体"/>
        <family val="0"/>
      </rPr>
      <t>醋酸解离度和解离常数的测定</t>
    </r>
  </si>
  <si>
    <r>
      <rPr>
        <sz val="8"/>
        <rFont val="宋体"/>
        <family val="0"/>
      </rPr>
      <t>配合物稳定常数的测定</t>
    </r>
  </si>
  <si>
    <r>
      <rPr>
        <sz val="8"/>
        <rFont val="宋体"/>
        <family val="0"/>
      </rPr>
      <t>验证性实验的设计</t>
    </r>
  </si>
  <si>
    <r>
      <rPr>
        <sz val="8"/>
        <rFont val="宋体"/>
        <family val="0"/>
      </rPr>
      <t>混合离子的分离与鉴定（考试）</t>
    </r>
  </si>
  <si>
    <r>
      <t xml:space="preserve">A160005        </t>
    </r>
    <r>
      <rPr>
        <sz val="8"/>
        <rFont val="宋体"/>
        <family val="0"/>
      </rPr>
      <t>有机化学</t>
    </r>
    <r>
      <rPr>
        <sz val="8"/>
        <rFont val="Times New Roman"/>
        <family val="1"/>
      </rPr>
      <t>Ⅰ</t>
    </r>
  </si>
  <si>
    <r>
      <rPr>
        <sz val="8"/>
        <rFont val="宋体"/>
        <family val="0"/>
      </rPr>
      <t>醇酚醚的性质</t>
    </r>
  </si>
  <si>
    <r>
      <rPr>
        <sz val="8"/>
        <rFont val="宋体"/>
        <family val="0"/>
      </rPr>
      <t>阿司匹林的制备</t>
    </r>
  </si>
  <si>
    <r>
      <rPr>
        <sz val="8"/>
        <rFont val="宋体"/>
        <family val="0"/>
      </rPr>
      <t>己二酸的合成</t>
    </r>
  </si>
  <si>
    <r>
      <t xml:space="preserve">A160009        </t>
    </r>
    <r>
      <rPr>
        <sz val="8"/>
        <rFont val="宋体"/>
        <family val="0"/>
      </rPr>
      <t>物理化学实验</t>
    </r>
    <r>
      <rPr>
        <sz val="8"/>
        <rFont val="Times New Roman"/>
        <family val="1"/>
      </rPr>
      <t>B</t>
    </r>
  </si>
  <si>
    <r>
      <rPr>
        <sz val="8"/>
        <rFont val="宋体"/>
        <family val="0"/>
      </rPr>
      <t>盐类溶解热的测定</t>
    </r>
  </si>
  <si>
    <r>
      <rPr>
        <sz val="8"/>
        <rFont val="宋体"/>
        <family val="0"/>
      </rPr>
      <t>必修</t>
    </r>
  </si>
  <si>
    <r>
      <rPr>
        <sz val="8"/>
        <rFont val="宋体"/>
        <family val="0"/>
      </rPr>
      <t>纯液体饱和蒸气压的测定</t>
    </r>
  </si>
  <si>
    <r>
      <rPr>
        <sz val="8"/>
        <rFont val="宋体"/>
        <family val="0"/>
      </rPr>
      <t>二元金属相图的绘制</t>
    </r>
  </si>
  <si>
    <r>
      <t>C+CO</t>
    </r>
    <r>
      <rPr>
        <sz val="6"/>
        <rFont val="Times New Roman"/>
        <family val="1"/>
      </rPr>
      <t>2</t>
    </r>
    <r>
      <rPr>
        <sz val="8"/>
        <rFont val="Times New Roman"/>
        <family val="1"/>
      </rPr>
      <t>=2CO</t>
    </r>
    <r>
      <rPr>
        <sz val="8"/>
        <rFont val="宋体"/>
        <family val="0"/>
      </rPr>
      <t>平衡常数的测定</t>
    </r>
  </si>
  <si>
    <r>
      <rPr>
        <sz val="8"/>
        <rFont val="宋体"/>
        <family val="0"/>
      </rPr>
      <t>考试</t>
    </r>
    <r>
      <rPr>
        <sz val="8"/>
        <rFont val="Times New Roman"/>
        <family val="1"/>
      </rPr>
      <t>-</t>
    </r>
    <r>
      <rPr>
        <sz val="8"/>
        <rFont val="宋体"/>
        <family val="0"/>
      </rPr>
      <t>电导法测定弱电解质解离平衡常数</t>
    </r>
  </si>
  <si>
    <r>
      <t xml:space="preserve">A030135        </t>
    </r>
    <r>
      <rPr>
        <sz val="8"/>
        <rFont val="宋体"/>
        <family val="0"/>
      </rPr>
      <t>分析化学实验</t>
    </r>
  </si>
  <si>
    <r>
      <rPr>
        <sz val="8"/>
        <rFont val="宋体"/>
        <family val="0"/>
      </rPr>
      <t>水中碱度的测定</t>
    </r>
  </si>
  <si>
    <r>
      <rPr>
        <sz val="8"/>
        <rFont val="宋体"/>
        <family val="0"/>
      </rPr>
      <t>水中钙镁硬度和碳酸盐硬度的测定</t>
    </r>
  </si>
  <si>
    <r>
      <rPr>
        <sz val="8"/>
        <rFont val="宋体"/>
        <family val="0"/>
      </rPr>
      <t>水中微量铁的测定</t>
    </r>
    <r>
      <rPr>
        <sz val="8"/>
        <rFont val="Times New Roman"/>
        <family val="1"/>
      </rPr>
      <t>—</t>
    </r>
    <r>
      <rPr>
        <sz val="8"/>
        <rFont val="宋体"/>
        <family val="0"/>
      </rPr>
      <t>标准曲线法定量及条件选择</t>
    </r>
  </si>
  <si>
    <r>
      <rPr>
        <sz val="8"/>
        <rFont val="宋体"/>
        <family val="0"/>
      </rPr>
      <t>对乙酰氨基酚的快速提取和含量测定</t>
    </r>
  </si>
  <si>
    <r>
      <t xml:space="preserve">A030133        </t>
    </r>
    <r>
      <rPr>
        <sz val="8"/>
        <rFont val="宋体"/>
        <family val="0"/>
      </rPr>
      <t>环境微生物实验</t>
    </r>
  </si>
  <si>
    <r>
      <rPr>
        <sz val="8"/>
        <rFont val="宋体"/>
        <family val="0"/>
      </rPr>
      <t>光学显微镜的使用</t>
    </r>
  </si>
  <si>
    <r>
      <rPr>
        <sz val="8"/>
        <rFont val="宋体"/>
        <family val="0"/>
      </rPr>
      <t>活性污泥性能与生物相观察</t>
    </r>
  </si>
  <si>
    <r>
      <rPr>
        <sz val="8"/>
        <rFont val="宋体"/>
        <family val="0"/>
      </rPr>
      <t>细菌的革兰氏染色</t>
    </r>
  </si>
  <si>
    <r>
      <rPr>
        <sz val="8"/>
        <rFont val="宋体"/>
        <family val="0"/>
      </rPr>
      <t>培养基的制备与灭菌</t>
    </r>
  </si>
  <si>
    <r>
      <rPr>
        <sz val="8"/>
        <rFont val="宋体"/>
        <family val="0"/>
      </rPr>
      <t>活性污泥中细菌的纯种分离、培养和接种技术</t>
    </r>
  </si>
  <si>
    <r>
      <rPr>
        <sz val="8"/>
        <rFont val="宋体"/>
        <family val="0"/>
      </rPr>
      <t>滤膜法测定水中大肠菌群</t>
    </r>
    <r>
      <rPr>
        <sz val="9"/>
        <color indexed="8"/>
        <rFont val="Times New Roman"/>
        <family val="1"/>
      </rPr>
      <t xml:space="preserve"> </t>
    </r>
  </si>
  <si>
    <r>
      <rPr>
        <sz val="8"/>
        <rFont val="宋体"/>
        <family val="0"/>
      </rPr>
      <t>环境因素</t>
    </r>
    <r>
      <rPr>
        <sz val="8"/>
        <rFont val="Times New Roman"/>
        <family val="1"/>
      </rPr>
      <t>(</t>
    </r>
    <r>
      <rPr>
        <sz val="8"/>
        <rFont val="宋体"/>
        <family val="0"/>
      </rPr>
      <t>化学药剂）对微生物的影响实验</t>
    </r>
  </si>
  <si>
    <r>
      <t xml:space="preserve">A030110
</t>
    </r>
    <r>
      <rPr>
        <sz val="8"/>
        <rFont val="宋体"/>
        <family val="0"/>
      </rPr>
      <t>环境化学</t>
    </r>
  </si>
  <si>
    <r>
      <rPr>
        <sz val="8"/>
        <rFont val="宋体"/>
        <family val="0"/>
      </rPr>
      <t>土壤对重金属离子吸附等温线的测定</t>
    </r>
  </si>
  <si>
    <r>
      <rPr>
        <sz val="8"/>
        <rFont val="宋体"/>
        <family val="0"/>
      </rPr>
      <t>芬顿试剂催化氧化染料废水实验</t>
    </r>
  </si>
  <si>
    <r>
      <rPr>
        <sz val="8"/>
        <rFont val="宋体"/>
        <family val="0"/>
      </rPr>
      <t>专业方向实验模块</t>
    </r>
  </si>
  <si>
    <r>
      <t xml:space="preserve">A030134        </t>
    </r>
    <r>
      <rPr>
        <sz val="8"/>
        <rFont val="宋体"/>
        <family val="0"/>
      </rPr>
      <t>环境监测实验</t>
    </r>
  </si>
  <si>
    <r>
      <rPr>
        <sz val="8"/>
        <rFont val="宋体"/>
        <family val="0"/>
      </rPr>
      <t>地表水水质监测综合性实验（溶解氧和总磷）</t>
    </r>
  </si>
  <si>
    <r>
      <rPr>
        <sz val="8"/>
        <rFont val="宋体"/>
        <family val="0"/>
      </rPr>
      <t>污水水质监测综合性实验（化学需氧量和氨氮）</t>
    </r>
  </si>
  <si>
    <r>
      <rPr>
        <sz val="8"/>
        <rFont val="宋体"/>
        <family val="0"/>
      </rPr>
      <t>空气中二氧化氮的测定（盐酸萘乙二胺分光光度法）</t>
    </r>
  </si>
  <si>
    <r>
      <rPr>
        <sz val="8"/>
        <rFont val="宋体"/>
        <family val="0"/>
      </rPr>
      <t>空气中</t>
    </r>
    <r>
      <rPr>
        <sz val="8"/>
        <rFont val="Times New Roman"/>
        <family val="1"/>
      </rPr>
      <t>TSP/PM10/PM2.5</t>
    </r>
    <r>
      <rPr>
        <sz val="8"/>
        <rFont val="宋体"/>
        <family val="0"/>
      </rPr>
      <t>的测定（重量法）</t>
    </r>
  </si>
  <si>
    <r>
      <t xml:space="preserve">A030115        </t>
    </r>
    <r>
      <rPr>
        <sz val="8"/>
        <rFont val="宋体"/>
        <family val="0"/>
      </rPr>
      <t>环境工程学</t>
    </r>
    <r>
      <rPr>
        <sz val="8"/>
        <rFont val="Times New Roman"/>
        <family val="1"/>
      </rPr>
      <t>I-1</t>
    </r>
    <r>
      <rPr>
        <sz val="8"/>
        <rFont val="宋体"/>
        <family val="0"/>
      </rPr>
      <t>（水污染控制工程）</t>
    </r>
  </si>
  <si>
    <r>
      <rPr>
        <sz val="8"/>
        <rFont val="宋体"/>
        <family val="0"/>
      </rPr>
      <t>沉降曲线测定</t>
    </r>
  </si>
  <si>
    <r>
      <rPr>
        <sz val="8"/>
        <rFont val="宋体"/>
        <family val="0"/>
      </rPr>
      <t>选做</t>
    </r>
  </si>
  <si>
    <r>
      <rPr>
        <sz val="8"/>
        <rFont val="宋体"/>
        <family val="0"/>
      </rPr>
      <t>混凝实验</t>
    </r>
  </si>
  <si>
    <r>
      <rPr>
        <sz val="8"/>
        <rFont val="宋体"/>
        <family val="0"/>
      </rPr>
      <t>氧转移系数测定实验</t>
    </r>
  </si>
  <si>
    <r>
      <rPr>
        <sz val="8"/>
        <rFont val="宋体"/>
        <family val="0"/>
      </rPr>
      <t>活性污泥的培养及</t>
    </r>
    <r>
      <rPr>
        <sz val="8"/>
        <rFont val="Times New Roman"/>
        <family val="1"/>
      </rPr>
      <t>OUR</t>
    </r>
    <r>
      <rPr>
        <sz val="8"/>
        <rFont val="宋体"/>
        <family val="0"/>
      </rPr>
      <t>的测定</t>
    </r>
  </si>
  <si>
    <r>
      <rPr>
        <sz val="8"/>
        <rFont val="宋体"/>
        <family val="0"/>
      </rPr>
      <t>膜分离实验</t>
    </r>
  </si>
  <si>
    <r>
      <rPr>
        <sz val="8"/>
        <rFont val="宋体"/>
        <family val="0"/>
      </rPr>
      <t>光催化氧化脱色实验</t>
    </r>
  </si>
  <si>
    <r>
      <t xml:space="preserve">A030116        </t>
    </r>
    <r>
      <rPr>
        <sz val="8"/>
        <rFont val="宋体"/>
        <family val="0"/>
      </rPr>
      <t>环境工程学</t>
    </r>
    <r>
      <rPr>
        <sz val="8"/>
        <rFont val="Times New Roman"/>
        <family val="1"/>
      </rPr>
      <t>I-2</t>
    </r>
    <r>
      <rPr>
        <sz val="8"/>
        <rFont val="宋体"/>
        <family val="0"/>
      </rPr>
      <t>（大气污染控制工程）</t>
    </r>
  </si>
  <si>
    <r>
      <rPr>
        <sz val="8"/>
        <rFont val="宋体"/>
        <family val="0"/>
      </rPr>
      <t>粉尘真密度测定</t>
    </r>
  </si>
  <si>
    <r>
      <rPr>
        <sz val="8"/>
        <rFont val="宋体"/>
        <family val="0"/>
      </rPr>
      <t>粉尘粒径分布测定</t>
    </r>
  </si>
  <si>
    <r>
      <rPr>
        <sz val="8"/>
        <rFont val="宋体"/>
        <family val="0"/>
      </rPr>
      <t>旋风除尘器性能测定</t>
    </r>
  </si>
  <si>
    <r>
      <rPr>
        <sz val="8"/>
        <rFont val="宋体"/>
        <family val="0"/>
      </rPr>
      <t>电除尘器电晕放电实验</t>
    </r>
  </si>
  <si>
    <r>
      <t xml:space="preserve">A030117        </t>
    </r>
    <r>
      <rPr>
        <sz val="8"/>
        <rFont val="宋体"/>
        <family val="0"/>
      </rPr>
      <t>环境工程学</t>
    </r>
    <r>
      <rPr>
        <sz val="8"/>
        <rFont val="Times New Roman"/>
        <family val="1"/>
      </rPr>
      <t>I-3</t>
    </r>
    <r>
      <rPr>
        <sz val="8"/>
        <rFont val="宋体"/>
        <family val="0"/>
      </rPr>
      <t>（固体废物处理与处置）</t>
    </r>
  </si>
  <si>
    <r>
      <rPr>
        <sz val="8"/>
        <rFont val="宋体"/>
        <family val="0"/>
      </rPr>
      <t>固体废物浸出液中重金属含量测定</t>
    </r>
  </si>
  <si>
    <r>
      <rPr>
        <sz val="8"/>
        <rFont val="宋体"/>
        <family val="0"/>
      </rPr>
      <t>固体废物热值测定</t>
    </r>
  </si>
  <si>
    <r>
      <t xml:space="preserve">A030120        </t>
    </r>
    <r>
      <rPr>
        <sz val="8"/>
        <rFont val="宋体"/>
        <family val="0"/>
      </rPr>
      <t>环境毒理与风险分析</t>
    </r>
  </si>
  <si>
    <r>
      <rPr>
        <sz val="8"/>
        <rFont val="宋体"/>
        <family val="0"/>
      </rPr>
      <t>种子发芽毒性试验</t>
    </r>
  </si>
  <si>
    <r>
      <rPr>
        <sz val="8"/>
        <rFont val="宋体"/>
        <family val="0"/>
      </rPr>
      <t>认识</t>
    </r>
  </si>
  <si>
    <r>
      <rPr>
        <sz val="8"/>
        <rFont val="宋体"/>
        <family val="0"/>
      </rPr>
      <t>化学物的</t>
    </r>
    <r>
      <rPr>
        <sz val="8"/>
        <rFont val="Times New Roman"/>
        <family val="1"/>
      </rPr>
      <t>EC</t>
    </r>
    <r>
      <rPr>
        <vertAlign val="subscript"/>
        <sz val="8"/>
        <rFont val="Times New Roman"/>
        <family val="1"/>
      </rPr>
      <t>50</t>
    </r>
    <r>
      <rPr>
        <sz val="8"/>
        <rFont val="宋体"/>
        <family val="0"/>
      </rPr>
      <t>测定实验</t>
    </r>
  </si>
  <si>
    <r>
      <rPr>
        <sz val="8"/>
        <rFont val="宋体"/>
        <family val="0"/>
      </rPr>
      <t>化学物的联合毒性实验</t>
    </r>
  </si>
  <si>
    <r>
      <t xml:space="preserve">A030123        </t>
    </r>
    <r>
      <rPr>
        <sz val="8"/>
        <rFont val="宋体"/>
        <family val="0"/>
      </rPr>
      <t>环境工程学</t>
    </r>
    <r>
      <rPr>
        <sz val="8"/>
        <rFont val="Times New Roman"/>
        <family val="1"/>
      </rPr>
      <t>I-4</t>
    </r>
    <r>
      <rPr>
        <sz val="8"/>
        <rFont val="宋体"/>
        <family val="0"/>
      </rPr>
      <t>（物理性污染与控制）</t>
    </r>
  </si>
  <si>
    <r>
      <rPr>
        <sz val="8"/>
        <rFont val="宋体"/>
        <family val="0"/>
      </rPr>
      <t>校园环境噪声监测与评价</t>
    </r>
  </si>
  <si>
    <r>
      <rPr>
        <sz val="8"/>
        <color indexed="8"/>
        <rFont val="宋体"/>
        <family val="0"/>
      </rPr>
      <t>计划外实验（拓展性实验）</t>
    </r>
  </si>
  <si>
    <r>
      <rPr>
        <sz val="8"/>
        <color indexed="8"/>
        <rFont val="宋体"/>
        <family val="0"/>
      </rPr>
      <t>固定拓展性实验</t>
    </r>
  </si>
  <si>
    <r>
      <t xml:space="preserve">A030133        </t>
    </r>
    <r>
      <rPr>
        <sz val="8"/>
        <color indexed="8"/>
        <rFont val="宋体"/>
        <family val="0"/>
      </rPr>
      <t>环境微生物实验</t>
    </r>
  </si>
  <si>
    <t>/</t>
  </si>
  <si>
    <r>
      <rPr>
        <sz val="8"/>
        <color indexed="8"/>
        <rFont val="宋体"/>
        <family val="0"/>
      </rPr>
      <t>细菌生长曲线测定</t>
    </r>
  </si>
  <si>
    <r>
      <rPr>
        <sz val="8"/>
        <color indexed="8"/>
        <rFont val="宋体"/>
        <family val="0"/>
      </rPr>
      <t>综合</t>
    </r>
  </si>
  <si>
    <r>
      <rPr>
        <sz val="8"/>
        <color indexed="8"/>
        <rFont val="宋体"/>
        <family val="0"/>
      </rPr>
      <t>是</t>
    </r>
  </si>
  <si>
    <r>
      <rPr>
        <sz val="8"/>
        <color indexed="8"/>
        <rFont val="宋体"/>
        <family val="0"/>
      </rPr>
      <t>选做</t>
    </r>
  </si>
  <si>
    <r>
      <rPr>
        <sz val="8"/>
        <color indexed="8"/>
        <rFont val="宋体"/>
        <family val="0"/>
      </rPr>
      <t>地表水中异养菌数量测定</t>
    </r>
  </si>
  <si>
    <r>
      <rPr>
        <sz val="8"/>
        <color indexed="8"/>
        <rFont val="宋体"/>
        <family val="0"/>
      </rPr>
      <t>活性污泥中胞外酶活性测定</t>
    </r>
  </si>
  <si>
    <r>
      <t xml:space="preserve">A030134        </t>
    </r>
    <r>
      <rPr>
        <sz val="8"/>
        <color indexed="8"/>
        <rFont val="宋体"/>
        <family val="0"/>
      </rPr>
      <t>环境监测实验</t>
    </r>
  </si>
  <si>
    <r>
      <rPr>
        <sz val="8"/>
        <color indexed="8"/>
        <rFont val="宋体"/>
        <family val="0"/>
      </rPr>
      <t>污水悬浮物（</t>
    </r>
    <r>
      <rPr>
        <sz val="8"/>
        <color indexed="8"/>
        <rFont val="Times New Roman"/>
        <family val="1"/>
      </rPr>
      <t>SS</t>
    </r>
    <r>
      <rPr>
        <sz val="8"/>
        <color indexed="8"/>
        <rFont val="宋体"/>
        <family val="0"/>
      </rPr>
      <t>）的测定</t>
    </r>
  </si>
  <si>
    <r>
      <rPr>
        <sz val="8"/>
        <color indexed="8"/>
        <rFont val="宋体"/>
        <family val="0"/>
      </rPr>
      <t>污水生化需氧量（</t>
    </r>
    <r>
      <rPr>
        <sz val="8"/>
        <color indexed="8"/>
        <rFont val="Times New Roman"/>
        <family val="1"/>
      </rPr>
      <t>BOD5</t>
    </r>
    <r>
      <rPr>
        <sz val="8"/>
        <color indexed="8"/>
        <rFont val="宋体"/>
        <family val="0"/>
      </rPr>
      <t>）的测定</t>
    </r>
  </si>
  <si>
    <r>
      <t xml:space="preserve">A030116        </t>
    </r>
    <r>
      <rPr>
        <sz val="8"/>
        <color indexed="8"/>
        <rFont val="宋体"/>
        <family val="0"/>
      </rPr>
      <t>环境工程学</t>
    </r>
    <r>
      <rPr>
        <sz val="8"/>
        <color indexed="8"/>
        <rFont val="Times New Roman"/>
        <family val="1"/>
      </rPr>
      <t>I-2</t>
    </r>
    <r>
      <rPr>
        <sz val="8"/>
        <color indexed="8"/>
        <rFont val="宋体"/>
        <family val="0"/>
      </rPr>
      <t>（大气污染控制工程）</t>
    </r>
  </si>
  <si>
    <r>
      <rPr>
        <sz val="8"/>
        <color indexed="8"/>
        <rFont val="宋体"/>
        <family val="0"/>
      </rPr>
      <t>大气自动监测运行与管理</t>
    </r>
  </si>
  <si>
    <r>
      <rPr>
        <sz val="8"/>
        <color indexed="8"/>
        <rFont val="宋体"/>
        <family val="0"/>
      </rPr>
      <t>否</t>
    </r>
  </si>
  <si>
    <r>
      <rPr>
        <sz val="8"/>
        <color indexed="8"/>
        <rFont val="宋体"/>
        <family val="0"/>
      </rPr>
      <t>袋式除尘器除尘性能及清灰实验</t>
    </r>
  </si>
  <si>
    <r>
      <rPr>
        <sz val="8"/>
        <color indexed="8"/>
        <rFont val="宋体"/>
        <family val="0"/>
      </rPr>
      <t>设计</t>
    </r>
  </si>
  <si>
    <r>
      <rPr>
        <sz val="8"/>
        <color indexed="8"/>
        <rFont val="宋体"/>
        <family val="0"/>
      </rPr>
      <t>空气中</t>
    </r>
    <r>
      <rPr>
        <sz val="8"/>
        <color indexed="8"/>
        <rFont val="Times New Roman"/>
        <family val="1"/>
      </rPr>
      <t>PM2.5</t>
    </r>
    <r>
      <rPr>
        <sz val="8"/>
        <color indexed="8"/>
        <rFont val="宋体"/>
        <family val="0"/>
      </rPr>
      <t>浓度特征分析</t>
    </r>
  </si>
  <si>
    <r>
      <rPr>
        <sz val="8"/>
        <color indexed="8"/>
        <rFont val="宋体"/>
        <family val="0"/>
      </rPr>
      <t>活性炭吸附实验</t>
    </r>
  </si>
  <si>
    <r>
      <rPr>
        <sz val="8"/>
        <color indexed="8"/>
        <rFont val="宋体"/>
        <family val="0"/>
      </rPr>
      <t>污泥比阻测定实验</t>
    </r>
  </si>
  <si>
    <r>
      <rPr>
        <sz val="8"/>
        <color indexed="8"/>
        <rFont val="宋体"/>
        <family val="0"/>
      </rPr>
      <t>化学法处理重金属废水实验</t>
    </r>
  </si>
  <si>
    <r>
      <rPr>
        <sz val="8"/>
        <color indexed="8"/>
        <rFont val="宋体"/>
        <family val="0"/>
      </rPr>
      <t>水质软化和除碱工艺条件优化</t>
    </r>
  </si>
  <si>
    <r>
      <rPr>
        <sz val="8"/>
        <color indexed="8"/>
        <rFont val="宋体"/>
        <family val="0"/>
      </rPr>
      <t>工业废水中重金属的离子交换法处理条件优化</t>
    </r>
  </si>
  <si>
    <r>
      <rPr>
        <sz val="8"/>
        <color indexed="8"/>
        <rFont val="宋体"/>
        <family val="0"/>
      </rPr>
      <t>去离子水制备及水质检验</t>
    </r>
  </si>
  <si>
    <r>
      <t xml:space="preserve">A030117        </t>
    </r>
    <r>
      <rPr>
        <sz val="8"/>
        <color indexed="8"/>
        <rFont val="宋体"/>
        <family val="0"/>
      </rPr>
      <t>环境工程学</t>
    </r>
    <r>
      <rPr>
        <sz val="8"/>
        <color indexed="8"/>
        <rFont val="Times New Roman"/>
        <family val="1"/>
      </rPr>
      <t>I-3</t>
    </r>
    <r>
      <rPr>
        <sz val="8"/>
        <color indexed="8"/>
        <rFont val="宋体"/>
        <family val="0"/>
      </rPr>
      <t>（固体废物处理与处置）</t>
    </r>
  </si>
  <si>
    <r>
      <rPr>
        <sz val="8"/>
        <color indexed="8"/>
        <rFont val="宋体"/>
        <family val="0"/>
      </rPr>
      <t>城市污水处理厂剩余污泥资源化利用潜能分析</t>
    </r>
  </si>
  <si>
    <r>
      <rPr>
        <b/>
        <sz val="8"/>
        <color indexed="8"/>
        <rFont val="宋体"/>
        <family val="0"/>
      </rPr>
      <t>小计</t>
    </r>
  </si>
  <si>
    <r>
      <rPr>
        <sz val="8"/>
        <color indexed="8"/>
        <rFont val="宋体"/>
        <family val="0"/>
      </rPr>
      <t>学生自拟拓展性实验</t>
    </r>
  </si>
  <si>
    <r>
      <rPr>
        <sz val="8"/>
        <color indexed="8"/>
        <rFont val="宋体"/>
        <family val="0"/>
      </rPr>
      <t>拟开出与专业研究方向相关的实验包括：腐殖酸混凝过程中絮凝体的动态变化特性研究、腐植酸高级氧化技术研究、城市气候年变化特征及其与</t>
    </r>
    <r>
      <rPr>
        <sz val="8"/>
        <color indexed="8"/>
        <rFont val="Times New Roman"/>
        <family val="1"/>
      </rPr>
      <t>PM2.5</t>
    </r>
    <r>
      <rPr>
        <sz val="8"/>
        <color indexed="8"/>
        <rFont val="宋体"/>
        <family val="0"/>
      </rPr>
      <t>污染特征相关分析、嗜油菌处理油污泥工艺条件研究、不同培养基对筛选多环芳烃降解菌的影响研究、西安市公园环境中重金属污染特征研究、西安市城市绿地土壤质量状况研究、西安市高校生活垃圾分类调查与资源化利用分析等专业方向研究训练实验。</t>
    </r>
  </si>
  <si>
    <r>
      <t>备注：①实验类型分为验证、设计、综合。</t>
    </r>
    <r>
      <rPr>
        <sz val="8"/>
        <color indexed="8"/>
        <rFont val="Times New Roman"/>
        <family val="1"/>
      </rPr>
      <t xml:space="preserve">
            </t>
    </r>
    <r>
      <rPr>
        <sz val="8"/>
        <color indexed="8"/>
        <rFont val="宋体"/>
        <family val="0"/>
      </rPr>
      <t>②</t>
    </r>
    <r>
      <rPr>
        <sz val="8"/>
        <color indexed="8"/>
        <rFont val="Times New Roman"/>
        <family val="1"/>
      </rPr>
      <t xml:space="preserve"> </t>
    </r>
    <r>
      <rPr>
        <sz val="8"/>
        <color indexed="8"/>
        <rFont val="宋体"/>
        <family val="0"/>
      </rPr>
      <t>开出要求分为必做、必选、选做。</t>
    </r>
    <r>
      <rPr>
        <sz val="8"/>
        <color indexed="8"/>
        <rFont val="Times New Roman"/>
        <family val="1"/>
      </rPr>
      <t xml:space="preserve">
            </t>
    </r>
    <r>
      <rPr>
        <sz val="8"/>
        <color indexed="8"/>
        <rFont val="宋体"/>
        <family val="0"/>
      </rPr>
      <t>③各学期学时分配：</t>
    </r>
    <r>
      <rPr>
        <sz val="8"/>
        <color indexed="8"/>
        <rFont val="Times New Roman"/>
        <family val="1"/>
      </rPr>
      <t>2+</t>
    </r>
    <r>
      <rPr>
        <sz val="8"/>
        <color indexed="8"/>
        <rFont val="宋体"/>
        <family val="0"/>
      </rPr>
      <t>表示第</t>
    </r>
    <r>
      <rPr>
        <sz val="8"/>
        <color indexed="8"/>
        <rFont val="Times New Roman"/>
        <family val="1"/>
      </rPr>
      <t>2</t>
    </r>
    <r>
      <rPr>
        <sz val="8"/>
        <color indexed="8"/>
        <rFont val="宋体"/>
        <family val="0"/>
      </rPr>
      <t>学期设置的夏季短学期</t>
    </r>
    <r>
      <rPr>
        <sz val="8"/>
        <color indexed="8"/>
        <rFont val="Times New Roman"/>
        <family val="1"/>
      </rPr>
      <t>“2+X”</t>
    </r>
    <r>
      <rPr>
        <sz val="8"/>
        <color indexed="8"/>
        <rFont val="宋体"/>
        <family val="0"/>
      </rPr>
      <t>周；</t>
    </r>
    <r>
      <rPr>
        <sz val="8"/>
        <color indexed="8"/>
        <rFont val="Times New Roman"/>
        <family val="1"/>
      </rPr>
      <t xml:space="preserve">
                                           4+</t>
    </r>
    <r>
      <rPr>
        <sz val="8"/>
        <color indexed="8"/>
        <rFont val="宋体"/>
        <family val="0"/>
      </rPr>
      <t>表示第</t>
    </r>
    <r>
      <rPr>
        <sz val="8"/>
        <color indexed="8"/>
        <rFont val="Times New Roman"/>
        <family val="1"/>
      </rPr>
      <t>4</t>
    </r>
    <r>
      <rPr>
        <sz val="8"/>
        <color indexed="8"/>
        <rFont val="宋体"/>
        <family val="0"/>
      </rPr>
      <t>学期设置的夏季短学期</t>
    </r>
    <r>
      <rPr>
        <sz val="8"/>
        <color indexed="8"/>
        <rFont val="Times New Roman"/>
        <family val="1"/>
      </rPr>
      <t>“2+X”</t>
    </r>
    <r>
      <rPr>
        <sz val="8"/>
        <color indexed="8"/>
        <rFont val="宋体"/>
        <family val="0"/>
      </rPr>
      <t>周；</t>
    </r>
    <r>
      <rPr>
        <sz val="8"/>
        <color indexed="8"/>
        <rFont val="Times New Roman"/>
        <family val="1"/>
      </rPr>
      <t xml:space="preserve">
                                           6+</t>
    </r>
    <r>
      <rPr>
        <sz val="8"/>
        <color indexed="8"/>
        <rFont val="宋体"/>
        <family val="0"/>
      </rPr>
      <t>表示第</t>
    </r>
    <r>
      <rPr>
        <sz val="8"/>
        <color indexed="8"/>
        <rFont val="Times New Roman"/>
        <family val="1"/>
      </rPr>
      <t>6</t>
    </r>
    <r>
      <rPr>
        <sz val="8"/>
        <color indexed="8"/>
        <rFont val="宋体"/>
        <family val="0"/>
      </rPr>
      <t>学期设置的夏季短学期</t>
    </r>
    <r>
      <rPr>
        <sz val="8"/>
        <color indexed="8"/>
        <rFont val="Times New Roman"/>
        <family val="1"/>
      </rPr>
      <t>“2+X”</t>
    </r>
    <r>
      <rPr>
        <sz val="8"/>
        <color indexed="8"/>
        <rFont val="宋体"/>
        <family val="0"/>
      </rPr>
      <t>周。</t>
    </r>
  </si>
  <si>
    <t>附表6      指导性教学进程安排</t>
  </si>
  <si>
    <t>课程
编码</t>
  </si>
  <si>
    <t>学分</t>
  </si>
  <si>
    <t>课程性质</t>
  </si>
  <si>
    <t>备注</t>
  </si>
  <si>
    <t>第一学期</t>
  </si>
  <si>
    <t>第二学期</t>
  </si>
  <si>
    <t>中国近现代史纲要</t>
  </si>
  <si>
    <t>必修</t>
  </si>
  <si>
    <r>
      <t>大学英语</t>
    </r>
    <r>
      <rPr>
        <sz val="10"/>
        <rFont val="Times New Roman"/>
        <family val="1"/>
      </rPr>
      <t>2</t>
    </r>
  </si>
  <si>
    <r>
      <t>形势与政策</t>
    </r>
    <r>
      <rPr>
        <sz val="10"/>
        <rFont val="Times New Roman"/>
        <family val="1"/>
      </rPr>
      <t>1</t>
    </r>
  </si>
  <si>
    <r>
      <t>大学体育</t>
    </r>
    <r>
      <rPr>
        <sz val="10"/>
        <rFont val="Times New Roman"/>
        <family val="1"/>
      </rPr>
      <t>2</t>
    </r>
  </si>
  <si>
    <r>
      <t>大学英语</t>
    </r>
    <r>
      <rPr>
        <sz val="10"/>
        <rFont val="Times New Roman"/>
        <family val="1"/>
      </rPr>
      <t>1</t>
    </r>
  </si>
  <si>
    <t>高等数学Ⅰ-A2</t>
  </si>
  <si>
    <r>
      <t>大学体育</t>
    </r>
    <r>
      <rPr>
        <sz val="10"/>
        <rFont val="Times New Roman"/>
        <family val="1"/>
      </rPr>
      <t>1</t>
    </r>
  </si>
  <si>
    <t>大学物理A1</t>
  </si>
  <si>
    <t>高等数学Ⅰ-A1</t>
  </si>
  <si>
    <t>A130004</t>
  </si>
  <si>
    <t>思想道德修养与法律基础</t>
  </si>
  <si>
    <t>工程制图Ⅰ</t>
  </si>
  <si>
    <t>高级语言程序设计</t>
  </si>
  <si>
    <t>选修</t>
  </si>
  <si>
    <t>无机化学</t>
  </si>
  <si>
    <r>
      <t>环境</t>
    </r>
    <r>
      <rPr>
        <sz val="10"/>
        <rFont val="Times New Roman"/>
        <family val="1"/>
      </rPr>
      <t>CAD</t>
    </r>
  </si>
  <si>
    <t>有机化学</t>
  </si>
  <si>
    <t>大学计算机基础</t>
  </si>
  <si>
    <t>创新创业基础</t>
  </si>
  <si>
    <t>36+2K</t>
  </si>
  <si>
    <r>
      <t>第</t>
    </r>
    <r>
      <rPr>
        <sz val="10"/>
        <rFont val="黑体"/>
        <family val="3"/>
      </rPr>
      <t>2+</t>
    </r>
    <r>
      <rPr>
        <sz val="10"/>
        <rFont val="黑体"/>
        <family val="3"/>
      </rPr>
      <t>学期</t>
    </r>
    <r>
      <rPr>
        <sz val="10"/>
        <rFont val="黑体"/>
        <family val="3"/>
      </rPr>
      <t xml:space="preserve">   </t>
    </r>
    <r>
      <rPr>
        <sz val="10"/>
        <rFont val="黑体"/>
        <family val="3"/>
      </rPr>
      <t>夏季短学期</t>
    </r>
  </si>
  <si>
    <t>环境类大学生创新创业能力培养与实践</t>
  </si>
  <si>
    <t>第三学期</t>
  </si>
  <si>
    <t>第四学期</t>
  </si>
  <si>
    <r>
      <t>形势与政策</t>
    </r>
    <r>
      <rPr>
        <sz val="10"/>
        <rFont val="Times New Roman"/>
        <family val="1"/>
      </rPr>
      <t>2</t>
    </r>
  </si>
  <si>
    <t>马克思主义基本原理</t>
  </si>
  <si>
    <r>
      <t>大学英语</t>
    </r>
    <r>
      <rPr>
        <sz val="10"/>
        <rFont val="Times New Roman"/>
        <family val="1"/>
      </rPr>
      <t>3/</t>
    </r>
    <r>
      <rPr>
        <sz val="10"/>
        <rFont val="宋体"/>
        <family val="0"/>
      </rPr>
      <t>大学英语拓展课</t>
    </r>
    <r>
      <rPr>
        <sz val="10"/>
        <rFont val="Times New Roman"/>
        <family val="1"/>
      </rPr>
      <t>1</t>
    </r>
  </si>
  <si>
    <r>
      <t>大学英语</t>
    </r>
    <r>
      <rPr>
        <sz val="10"/>
        <rFont val="Times New Roman"/>
        <family val="1"/>
      </rPr>
      <t>4/</t>
    </r>
    <r>
      <rPr>
        <sz val="10"/>
        <rFont val="宋体"/>
        <family val="0"/>
      </rPr>
      <t>大学英语拓展课</t>
    </r>
    <r>
      <rPr>
        <sz val="10"/>
        <rFont val="Times New Roman"/>
        <family val="1"/>
      </rPr>
      <t>2</t>
    </r>
  </si>
  <si>
    <r>
      <t>大学体育</t>
    </r>
    <r>
      <rPr>
        <sz val="10"/>
        <rFont val="Times New Roman"/>
        <family val="1"/>
      </rPr>
      <t>3</t>
    </r>
  </si>
  <si>
    <r>
      <t>大学体育</t>
    </r>
    <r>
      <rPr>
        <sz val="10"/>
        <rFont val="Times New Roman"/>
        <family val="1"/>
      </rPr>
      <t>4</t>
    </r>
  </si>
  <si>
    <t>大学物理A2</t>
  </si>
  <si>
    <t>流体力学 I</t>
  </si>
  <si>
    <t>可持续发展概论</t>
  </si>
  <si>
    <t>环境学（双语）</t>
  </si>
  <si>
    <t>分析化学</t>
  </si>
  <si>
    <t>线性代数B</t>
  </si>
  <si>
    <t>环境地学</t>
  </si>
  <si>
    <t>概率论与数理统计B</t>
  </si>
  <si>
    <t>环境信息系统</t>
  </si>
  <si>
    <t>物理化学B</t>
  </si>
  <si>
    <t>环境法律法规</t>
  </si>
  <si>
    <t>生态文明与绿色经济</t>
  </si>
  <si>
    <t>毛泽东思想和中国特色社会主义理论体系概论</t>
  </si>
  <si>
    <t>文献查阅与写作能力训练</t>
  </si>
  <si>
    <t>环境科学前沿系列讲座</t>
  </si>
  <si>
    <t>土壤有机污染修复创新创业课程</t>
  </si>
  <si>
    <t>环境经济学的应用与拓展</t>
  </si>
  <si>
    <t>城市生态湿地构建与应用</t>
  </si>
  <si>
    <t>第五学期</t>
  </si>
  <si>
    <t>第六学期</t>
  </si>
  <si>
    <r>
      <t>形势与政策</t>
    </r>
    <r>
      <rPr>
        <sz val="10"/>
        <rFont val="Times New Roman"/>
        <family val="1"/>
      </rPr>
      <t>3</t>
    </r>
  </si>
  <si>
    <r>
      <t>形势与政策</t>
    </r>
    <r>
      <rPr>
        <sz val="10"/>
        <rFont val="Times New Roman"/>
        <family val="1"/>
      </rPr>
      <t>4</t>
    </r>
  </si>
  <si>
    <t>环境化学</t>
  </si>
  <si>
    <r>
      <t>环境工程学</t>
    </r>
    <r>
      <rPr>
        <sz val="10"/>
        <rFont val="Times New Roman"/>
        <family val="1"/>
      </rPr>
      <t>I-1</t>
    </r>
    <r>
      <rPr>
        <sz val="10"/>
        <rFont val="宋体"/>
        <family val="0"/>
      </rPr>
      <t>（水污染控制工程）</t>
    </r>
  </si>
  <si>
    <t>环境微生物学</t>
  </si>
  <si>
    <r>
      <t>环境工程学</t>
    </r>
    <r>
      <rPr>
        <sz val="10"/>
        <rFont val="Times New Roman"/>
        <family val="1"/>
      </rPr>
      <t>I-3</t>
    </r>
    <r>
      <rPr>
        <sz val="10"/>
        <rFont val="宋体"/>
        <family val="0"/>
      </rPr>
      <t>（固体废物处理与处置）</t>
    </r>
  </si>
  <si>
    <t>环境生态学</t>
  </si>
  <si>
    <t>专业外语</t>
  </si>
  <si>
    <t>环境监测</t>
  </si>
  <si>
    <t>污染生态学</t>
  </si>
  <si>
    <t>环境毒理与风险分析</t>
  </si>
  <si>
    <t>环境系统工程</t>
  </si>
  <si>
    <t>城市环境学</t>
  </si>
  <si>
    <t>环境土壤学</t>
  </si>
  <si>
    <t>环境经济学</t>
  </si>
  <si>
    <t>环境污染物分析技术</t>
  </si>
  <si>
    <r>
      <t>环境工程学</t>
    </r>
    <r>
      <rPr>
        <sz val="10"/>
        <rFont val="Times New Roman"/>
        <family val="1"/>
      </rPr>
      <t>I-2</t>
    </r>
    <r>
      <rPr>
        <sz val="10"/>
        <rFont val="宋体"/>
        <family val="0"/>
      </rPr>
      <t>（大气污染控制工程）</t>
    </r>
  </si>
  <si>
    <t>专业技术创新</t>
  </si>
  <si>
    <t>碳达峰碳中和系列讲座</t>
  </si>
  <si>
    <t>第七学期</t>
  </si>
  <si>
    <t>第八学期</t>
  </si>
  <si>
    <t>环境规划与管理</t>
  </si>
  <si>
    <t>环境影响评价</t>
  </si>
  <si>
    <r>
      <t>环境工程学</t>
    </r>
    <r>
      <rPr>
        <sz val="10"/>
        <rFont val="Times New Roman"/>
        <family val="1"/>
      </rPr>
      <t>I-4</t>
    </r>
    <r>
      <rPr>
        <sz val="10"/>
        <rFont val="宋体"/>
        <family val="0"/>
      </rPr>
      <t>（物理性污染与控制）</t>
    </r>
  </si>
  <si>
    <t>清洁生产</t>
  </si>
  <si>
    <t>环境水文学与水资源利用</t>
  </si>
  <si>
    <t>生态工程原理与技术</t>
  </si>
  <si>
    <t>35K</t>
  </si>
  <si>
    <t>A030171</t>
  </si>
  <si>
    <t xml:space="preserve"> A030172</t>
  </si>
  <si>
    <t xml:space="preserve"> A030175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</si>
</sst>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_);[Red]\(0.0\)"/>
    <numFmt numFmtId="181" formatCode="0_);[Red]\(0\)"/>
    <numFmt numFmtId="182" formatCode="0.0_ "/>
    <numFmt numFmtId="183" formatCode="#,##0.0_);[Red]\(#,##0.0\)"/>
    <numFmt numFmtId="184" formatCode="0_ "/>
  </numFmts>
  <fonts count="100">
    <font>
      <sz val="12"/>
      <name val="宋体"/>
      <family val="0"/>
    </font>
    <font>
      <sz val="11"/>
      <name val="宋体"/>
      <family val="0"/>
    </font>
    <font>
      <sz val="10"/>
      <name val="Times New Roman"/>
      <family val="1"/>
    </font>
    <font>
      <sz val="12"/>
      <name val="Times New Roman"/>
      <family val="1"/>
    </font>
    <font>
      <sz val="11"/>
      <name val="黑体"/>
      <family val="3"/>
    </font>
    <font>
      <sz val="10"/>
      <name val="黑体"/>
      <family val="3"/>
    </font>
    <font>
      <sz val="10"/>
      <name val="宋体"/>
      <family val="0"/>
    </font>
    <font>
      <sz val="9"/>
      <name val="宋体"/>
      <family val="0"/>
    </font>
    <font>
      <sz val="9"/>
      <name val="Arial"/>
      <family val="2"/>
    </font>
    <font>
      <sz val="9"/>
      <name val="Times New Roman"/>
      <family val="1"/>
    </font>
    <font>
      <sz val="8"/>
      <color indexed="8"/>
      <name val="Times New Roman"/>
      <family val="1"/>
    </font>
    <font>
      <b/>
      <sz val="14"/>
      <name val="Times New Roman"/>
      <family val="1"/>
    </font>
    <font>
      <sz val="8"/>
      <name val="Times New Roman"/>
      <family val="1"/>
    </font>
    <font>
      <b/>
      <sz val="8"/>
      <name val="Times New Roman"/>
      <family val="1"/>
    </font>
    <font>
      <sz val="9"/>
      <color indexed="8"/>
      <name val="Times New Roman"/>
      <family val="1"/>
    </font>
    <font>
      <sz val="8"/>
      <color indexed="8"/>
      <name val="宋体"/>
      <family val="0"/>
    </font>
    <font>
      <b/>
      <sz val="12"/>
      <name val="Times New Roman"/>
      <family val="1"/>
    </font>
    <font>
      <b/>
      <sz val="10"/>
      <name val="宋体"/>
      <family val="0"/>
    </font>
    <font>
      <sz val="12"/>
      <color indexed="8"/>
      <name val="黑体"/>
      <family val="3"/>
    </font>
    <font>
      <b/>
      <sz val="14"/>
      <name val="黑体"/>
      <family val="3"/>
    </font>
    <font>
      <sz val="14"/>
      <name val="Times New Roman"/>
      <family val="1"/>
    </font>
    <font>
      <sz val="12"/>
      <name val="黑体"/>
      <family val="3"/>
    </font>
    <font>
      <b/>
      <sz val="10"/>
      <name val="Times New Roman"/>
      <family val="1"/>
    </font>
    <font>
      <b/>
      <sz val="20"/>
      <name val="Times New Roman"/>
      <family val="1"/>
    </font>
    <font>
      <b/>
      <sz val="18"/>
      <name val="Times New Roman"/>
      <family val="1"/>
    </font>
    <font>
      <b/>
      <sz val="9"/>
      <name val="Times New Roman"/>
      <family val="1"/>
    </font>
    <font>
      <b/>
      <sz val="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b/>
      <sz val="15"/>
      <color indexed="56"/>
      <name val="宋体"/>
      <family val="0"/>
    </font>
    <font>
      <sz val="8"/>
      <name val="黑体"/>
      <family val="3"/>
    </font>
    <font>
      <sz val="8"/>
      <name val="宋体"/>
      <family val="0"/>
    </font>
    <font>
      <b/>
      <sz val="8"/>
      <name val="宋体"/>
      <family val="0"/>
    </font>
    <font>
      <sz val="6"/>
      <name val="Times New Roman"/>
      <family val="1"/>
    </font>
    <font>
      <vertAlign val="subscript"/>
      <sz val="8"/>
      <name val="Times New Roman"/>
      <family val="1"/>
    </font>
    <font>
      <b/>
      <sz val="8"/>
      <color indexed="8"/>
      <name val="宋体"/>
      <family val="0"/>
    </font>
    <font>
      <b/>
      <sz val="12"/>
      <name val="宋体"/>
      <family val="0"/>
    </font>
    <font>
      <sz val="12"/>
      <color indexed="8"/>
      <name val="Times New Roman"/>
      <family val="1"/>
    </font>
    <font>
      <sz val="12"/>
      <color indexed="8"/>
      <name val="宋体"/>
      <family val="0"/>
    </font>
    <font>
      <sz val="10"/>
      <color indexed="8"/>
      <name val="宋体"/>
      <family val="0"/>
    </font>
    <font>
      <sz val="10"/>
      <color indexed="8"/>
      <name val="Times New Roman"/>
      <family val="1"/>
    </font>
    <font>
      <b/>
      <sz val="18"/>
      <name val="仿宋_GB2312"/>
      <family val="3"/>
    </font>
    <font>
      <b/>
      <sz val="14"/>
      <name val="宋体"/>
      <family val="0"/>
    </font>
    <font>
      <sz val="9"/>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8"/>
      <color indexed="8"/>
      <name val="Times New Roman"/>
      <family val="1"/>
    </font>
    <font>
      <b/>
      <sz val="12"/>
      <color indexed="8"/>
      <name val="Times New Roman"/>
      <family val="1"/>
    </font>
    <font>
      <b/>
      <sz val="14"/>
      <color indexed="8"/>
      <name val="黑体"/>
      <family val="3"/>
    </font>
    <font>
      <sz val="14"/>
      <color indexed="8"/>
      <name val="黑体"/>
      <family val="3"/>
    </font>
    <font>
      <sz val="11"/>
      <color indexed="8"/>
      <name val="Times New Roman"/>
      <family val="1"/>
    </font>
    <font>
      <b/>
      <sz val="12"/>
      <color indexed="8"/>
      <name val="黑体"/>
      <family val="3"/>
    </font>
    <font>
      <sz val="9"/>
      <color indexed="8"/>
      <name val="Arial"/>
      <family val="2"/>
    </font>
    <font>
      <sz val="9"/>
      <color indexed="8"/>
      <name val="宋体"/>
      <family val="0"/>
    </font>
    <font>
      <b/>
      <sz val="10"/>
      <color indexed="8"/>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Times New Roman"/>
      <family val="1"/>
    </font>
    <font>
      <sz val="12"/>
      <color theme="1"/>
      <name val="Times New Roman"/>
      <family val="1"/>
    </font>
    <font>
      <sz val="9"/>
      <color rgb="FF000000"/>
      <name val="Times New Roman"/>
      <family val="1"/>
    </font>
    <font>
      <b/>
      <sz val="8"/>
      <color theme="1"/>
      <name val="Times New Roman"/>
      <family val="1"/>
    </font>
    <font>
      <b/>
      <sz val="12"/>
      <color theme="1"/>
      <name val="Times New Roman"/>
      <family val="1"/>
    </font>
    <font>
      <sz val="12"/>
      <color theme="1"/>
      <name val="宋体"/>
      <family val="0"/>
    </font>
    <font>
      <b/>
      <sz val="12"/>
      <color theme="1"/>
      <name val="黑体"/>
      <family val="3"/>
    </font>
    <font>
      <sz val="9"/>
      <color rgb="FF000000"/>
      <name val="Arial"/>
      <family val="2"/>
    </font>
    <font>
      <sz val="9"/>
      <color theme="1"/>
      <name val="宋体"/>
      <family val="0"/>
    </font>
    <font>
      <b/>
      <sz val="10"/>
      <color theme="1"/>
      <name val="宋体"/>
      <family val="0"/>
    </font>
    <font>
      <sz val="10"/>
      <color theme="1"/>
      <name val="Times New Roman"/>
      <family val="1"/>
    </font>
    <font>
      <b/>
      <sz val="14"/>
      <color theme="1"/>
      <name val="黑体"/>
      <family val="3"/>
    </font>
    <font>
      <sz val="14"/>
      <color theme="1"/>
      <name val="黑体"/>
      <family val="3"/>
    </font>
    <font>
      <sz val="12"/>
      <color theme="1"/>
      <name val="黑体"/>
      <family val="3"/>
    </font>
    <font>
      <sz val="11"/>
      <color theme="1"/>
      <name val="宋体"/>
      <family val="0"/>
    </font>
    <font>
      <sz val="11"/>
      <color theme="1"/>
      <name val="Times New Roman"/>
      <family val="1"/>
    </font>
    <font>
      <sz val="8"/>
      <color theme="1"/>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bottom/>
    </border>
    <border>
      <left style="thin"/>
      <right/>
      <top style="thin"/>
      <bottom style="thin"/>
    </border>
    <border>
      <left style="thin"/>
      <right style="thin"/>
      <top/>
      <bottom style="thin"/>
    </border>
    <border>
      <left>
        <color indexed="63"/>
      </left>
      <right>
        <color indexed="63"/>
      </right>
      <top style="thin"/>
      <bottom style="thin"/>
    </border>
    <border>
      <left style="thin"/>
      <right style="thin"/>
      <top style="thin"/>
      <bottom/>
    </border>
    <border>
      <left/>
      <right style="thin"/>
      <top/>
      <bottom style="thin"/>
    </border>
    <border>
      <left/>
      <right style="thin"/>
      <top style="thin"/>
      <bottom/>
    </border>
    <border>
      <left style="thin"/>
      <right/>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0"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71"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72"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73" fillId="19" borderId="0" applyNumberFormat="0" applyBorder="0" applyAlignment="0" applyProtection="0"/>
    <xf numFmtId="0" fontId="74" fillId="0" borderId="4"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75" fillId="20" borderId="5" applyNumberFormat="0" applyAlignment="0" applyProtection="0"/>
    <xf numFmtId="0" fontId="76" fillId="21" borderId="6"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80" fillId="22" borderId="0" applyNumberFormat="0" applyBorder="0" applyAlignment="0" applyProtection="0"/>
    <xf numFmtId="0" fontId="81" fillId="20" borderId="8" applyNumberFormat="0" applyAlignment="0" applyProtection="0"/>
    <xf numFmtId="0" fontId="82" fillId="23" borderId="5" applyNumberFormat="0" applyAlignment="0" applyProtection="0"/>
    <xf numFmtId="0" fontId="28"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15"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0" fillId="29" borderId="9" applyNumberFormat="0" applyFont="0" applyAlignment="0" applyProtection="0"/>
  </cellStyleXfs>
  <cellXfs count="339">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80" fontId="3" fillId="0" borderId="0" xfId="0" applyNumberFormat="1" applyFont="1" applyFill="1" applyBorder="1" applyAlignment="1">
      <alignment vertical="center"/>
    </xf>
    <xf numFmtId="0" fontId="5" fillId="0" borderId="10" xfId="42" applyFont="1" applyFill="1" applyBorder="1" applyAlignment="1">
      <alignment horizontal="center" vertical="center"/>
      <protection/>
    </xf>
    <xf numFmtId="0" fontId="2" fillId="0" borderId="10" xfId="0" applyFont="1" applyFill="1" applyBorder="1" applyAlignment="1">
      <alignment horizontal="center" vertical="center" wrapText="1"/>
    </xf>
    <xf numFmtId="0" fontId="6" fillId="0" borderId="10" xfId="41" applyFont="1" applyFill="1" applyBorder="1" applyAlignment="1">
      <alignment horizontal="left" vertical="center" wrapText="1"/>
      <protection/>
    </xf>
    <xf numFmtId="180"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41" applyFont="1" applyFill="1" applyBorder="1" applyAlignment="1">
      <alignment horizontal="left" vertical="center" wrapText="1"/>
      <protection/>
    </xf>
    <xf numFmtId="0" fontId="2" fillId="0" borderId="10" xfId="40" applyFont="1" applyFill="1" applyBorder="1" applyAlignment="1">
      <alignment horizontal="center" vertical="center" wrapText="1"/>
      <protection/>
    </xf>
    <xf numFmtId="0" fontId="6"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180" fontId="2" fillId="0" borderId="10" xfId="41" applyNumberFormat="1" applyFont="1" applyFill="1" applyBorder="1" applyAlignment="1">
      <alignment horizontal="center" vertical="center" wrapText="1"/>
      <protection/>
    </xf>
    <xf numFmtId="181" fontId="2"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80" fontId="9" fillId="0" borderId="11" xfId="0" applyNumberFormat="1" applyFont="1" applyFill="1" applyBorder="1" applyAlignment="1">
      <alignment horizontal="center" vertical="center" wrapText="1"/>
    </xf>
    <xf numFmtId="0" fontId="7" fillId="0" borderId="10" xfId="41" applyFont="1" applyFill="1" applyBorder="1" applyAlignment="1">
      <alignment horizontal="left" vertical="center" wrapText="1"/>
      <protection/>
    </xf>
    <xf numFmtId="181"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6" fillId="0" borderId="10" xfId="42" applyFont="1" applyFill="1" applyBorder="1" applyAlignment="1">
      <alignment horizontal="left" vertical="center" wrapText="1"/>
      <protection/>
    </xf>
    <xf numFmtId="0" fontId="2" fillId="0" borderId="10" xfId="0" applyFont="1" applyFill="1" applyBorder="1" applyAlignment="1">
      <alignment vertical="center" wrapText="1"/>
    </xf>
    <xf numFmtId="0" fontId="6" fillId="0" borderId="10" xfId="0" applyFont="1" applyFill="1" applyBorder="1" applyAlignment="1">
      <alignment vertical="center"/>
    </xf>
    <xf numFmtId="0" fontId="2" fillId="0" borderId="0"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xf>
    <xf numFmtId="0" fontId="9" fillId="0" borderId="10" xfId="0" applyFont="1" applyFill="1" applyBorder="1" applyAlignment="1">
      <alignment horizontal="center" vertical="center"/>
    </xf>
    <xf numFmtId="182" fontId="2" fillId="0" borderId="10" xfId="0" applyNumberFormat="1" applyFont="1" applyFill="1" applyBorder="1" applyAlignment="1">
      <alignment horizontal="center" vertical="center"/>
    </xf>
    <xf numFmtId="182" fontId="2" fillId="0" borderId="10" xfId="0" applyNumberFormat="1" applyFont="1" applyFill="1" applyBorder="1" applyAlignment="1">
      <alignment vertical="center"/>
    </xf>
    <xf numFmtId="0" fontId="7" fillId="0" borderId="11" xfId="41" applyFont="1" applyFill="1" applyBorder="1" applyAlignment="1">
      <alignment horizontal="left" vertical="center" wrapText="1"/>
      <protection/>
    </xf>
    <xf numFmtId="180" fontId="9" fillId="0" borderId="10" xfId="41" applyNumberFormat="1" applyFont="1" applyFill="1" applyBorder="1" applyAlignment="1">
      <alignment horizontal="center" vertical="center" wrapText="1"/>
      <protection/>
    </xf>
    <xf numFmtId="0" fontId="6" fillId="0" borderId="0" xfId="42" applyFont="1" applyFill="1" applyBorder="1" applyAlignment="1">
      <alignment horizontal="left" vertical="center" wrapText="1"/>
      <protection/>
    </xf>
    <xf numFmtId="180"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180" fontId="2" fillId="0" borderId="10" xfId="0" applyNumberFormat="1" applyFont="1" applyFill="1" applyBorder="1" applyAlignment="1">
      <alignment vertical="center" wrapText="1"/>
    </xf>
    <xf numFmtId="0" fontId="83" fillId="30" borderId="0" xfId="0" applyFont="1" applyFill="1" applyAlignment="1">
      <alignment horizontal="center" vertical="center" wrapText="1"/>
    </xf>
    <xf numFmtId="0" fontId="83" fillId="30" borderId="0" xfId="0" applyFont="1" applyFill="1" applyAlignment="1">
      <alignment vertical="center" wrapText="1"/>
    </xf>
    <xf numFmtId="0" fontId="3" fillId="30" borderId="0" xfId="0" applyFont="1" applyFill="1" applyAlignment="1">
      <alignment vertical="center"/>
    </xf>
    <xf numFmtId="0" fontId="83" fillId="30" borderId="0" xfId="0" applyFont="1" applyFill="1" applyAlignment="1">
      <alignment horizontal="left" vertical="center"/>
    </xf>
    <xf numFmtId="181" fontId="83" fillId="30" borderId="0" xfId="0" applyNumberFormat="1" applyFont="1" applyFill="1" applyAlignment="1">
      <alignment horizontal="center" vertical="center" wrapText="1"/>
    </xf>
    <xf numFmtId="0" fontId="84" fillId="30" borderId="0" xfId="0" applyFont="1" applyFill="1" applyAlignment="1">
      <alignment vertical="center"/>
    </xf>
    <xf numFmtId="0" fontId="12" fillId="30" borderId="10" xfId="0" applyFont="1" applyFill="1" applyBorder="1" applyAlignment="1">
      <alignment horizontal="center" vertical="center" wrapText="1"/>
    </xf>
    <xf numFmtId="180" fontId="12" fillId="30" borderId="10" xfId="0" applyNumberFormat="1" applyFont="1" applyFill="1" applyBorder="1" applyAlignment="1">
      <alignment horizontal="center" vertical="center" wrapText="1"/>
    </xf>
    <xf numFmtId="0" fontId="12" fillId="30" borderId="10" xfId="0" applyFont="1" applyFill="1" applyBorder="1" applyAlignment="1">
      <alignment horizontal="left" vertical="center" wrapText="1"/>
    </xf>
    <xf numFmtId="0" fontId="12" fillId="30" borderId="10" xfId="0" applyFont="1" applyFill="1" applyBorder="1" applyAlignment="1">
      <alignment vertical="center" wrapText="1"/>
    </xf>
    <xf numFmtId="0" fontId="12" fillId="30" borderId="10" xfId="0" applyFont="1" applyFill="1" applyBorder="1" applyAlignment="1">
      <alignment vertical="center"/>
    </xf>
    <xf numFmtId="0" fontId="12" fillId="30" borderId="10" xfId="0" applyFont="1" applyFill="1" applyBorder="1" applyAlignment="1">
      <alignment horizontal="justify" vertical="center" wrapText="1"/>
    </xf>
    <xf numFmtId="0" fontId="12" fillId="30" borderId="10" xfId="41" applyFont="1" applyFill="1" applyBorder="1" applyAlignment="1">
      <alignment horizontal="center" vertical="center" wrapText="1"/>
      <protection/>
    </xf>
    <xf numFmtId="0" fontId="13" fillId="30" borderId="10" xfId="41" applyFont="1" applyFill="1" applyBorder="1" applyAlignment="1">
      <alignment horizontal="center" vertical="center" wrapText="1"/>
      <protection/>
    </xf>
    <xf numFmtId="180" fontId="13" fillId="30" borderId="10" xfId="0" applyNumberFormat="1" applyFont="1" applyFill="1" applyBorder="1" applyAlignment="1">
      <alignment horizontal="center" vertical="center" wrapText="1"/>
    </xf>
    <xf numFmtId="181" fontId="13" fillId="30" borderId="10" xfId="0" applyNumberFormat="1" applyFont="1" applyFill="1" applyBorder="1" applyAlignment="1">
      <alignment horizontal="center" vertical="center" wrapText="1"/>
    </xf>
    <xf numFmtId="181" fontId="12" fillId="30" borderId="10" xfId="0" applyNumberFormat="1" applyFont="1" applyFill="1" applyBorder="1" applyAlignment="1">
      <alignment horizontal="center" vertical="center" wrapText="1"/>
    </xf>
    <xf numFmtId="0" fontId="12" fillId="30" borderId="15" xfId="0" applyFont="1" applyFill="1" applyBorder="1" applyAlignment="1">
      <alignment horizontal="center" vertical="center" wrapText="1"/>
    </xf>
    <xf numFmtId="0" fontId="12" fillId="30" borderId="10" xfId="0" applyFont="1" applyFill="1" applyBorder="1" applyAlignment="1">
      <alignment horizontal="center" vertical="center"/>
    </xf>
    <xf numFmtId="0" fontId="2" fillId="30" borderId="10" xfId="0" applyFont="1" applyFill="1" applyBorder="1" applyAlignment="1">
      <alignment horizontal="center" vertical="center" wrapText="1"/>
    </xf>
    <xf numFmtId="0" fontId="85" fillId="30" borderId="10" xfId="0" applyFont="1" applyFill="1" applyBorder="1" applyAlignment="1">
      <alignment horizontal="center" vertical="center" wrapText="1"/>
    </xf>
    <xf numFmtId="0" fontId="85" fillId="30" borderId="10" xfId="0" applyFont="1" applyFill="1" applyBorder="1" applyAlignment="1">
      <alignment horizontal="center" vertical="center"/>
    </xf>
    <xf numFmtId="0" fontId="13" fillId="30" borderId="10" xfId="0" applyFont="1" applyFill="1" applyBorder="1" applyAlignment="1">
      <alignment horizontal="center" vertical="center" wrapText="1"/>
    </xf>
    <xf numFmtId="0" fontId="13" fillId="30" borderId="10" xfId="0" applyNumberFormat="1" applyFont="1" applyFill="1" applyBorder="1" applyAlignment="1">
      <alignment horizontal="center" vertical="center" wrapText="1"/>
    </xf>
    <xf numFmtId="0" fontId="83" fillId="30" borderId="0" xfId="0" applyFont="1" applyFill="1" applyBorder="1" applyAlignment="1">
      <alignment vertical="center" wrapText="1"/>
    </xf>
    <xf numFmtId="0" fontId="3" fillId="30" borderId="10" xfId="0" applyFont="1" applyFill="1" applyBorder="1" applyAlignment="1">
      <alignment vertical="center"/>
    </xf>
    <xf numFmtId="0" fontId="83" fillId="30" borderId="0" xfId="0" applyFont="1" applyFill="1" applyBorder="1" applyAlignment="1">
      <alignment horizontal="center" vertical="center" wrapText="1"/>
    </xf>
    <xf numFmtId="180" fontId="13" fillId="30" borderId="10" xfId="41" applyNumberFormat="1" applyFont="1" applyFill="1" applyBorder="1" applyAlignment="1">
      <alignment horizontal="center" vertical="center" wrapText="1"/>
      <protection/>
    </xf>
    <xf numFmtId="181" fontId="13" fillId="30" borderId="10" xfId="41" applyNumberFormat="1" applyFont="1" applyFill="1" applyBorder="1" applyAlignment="1">
      <alignment horizontal="center" vertical="center" wrapText="1"/>
      <protection/>
    </xf>
    <xf numFmtId="0" fontId="12" fillId="30" borderId="0" xfId="0" applyFont="1" applyFill="1" applyBorder="1" applyAlignment="1">
      <alignment horizontal="center" vertical="center" wrapText="1"/>
    </xf>
    <xf numFmtId="0" fontId="13" fillId="30" borderId="0" xfId="41" applyFont="1" applyFill="1" applyBorder="1" applyAlignment="1">
      <alignment horizontal="center" vertical="center" wrapText="1"/>
      <protection/>
    </xf>
    <xf numFmtId="180" fontId="13" fillId="30" borderId="0" xfId="41" applyNumberFormat="1" applyFont="1" applyFill="1" applyBorder="1" applyAlignment="1">
      <alignment horizontal="center" vertical="center" wrapText="1"/>
      <protection/>
    </xf>
    <xf numFmtId="181" fontId="13" fillId="30" borderId="0" xfId="41" applyNumberFormat="1" applyFont="1" applyFill="1" applyBorder="1" applyAlignment="1">
      <alignment horizontal="center" vertical="center" wrapText="1"/>
      <protection/>
    </xf>
    <xf numFmtId="181" fontId="13" fillId="30" borderId="0" xfId="41" applyNumberFormat="1" applyFont="1" applyFill="1" applyBorder="1" applyAlignment="1">
      <alignment horizontal="center" vertical="center" wrapText="1"/>
      <protection/>
    </xf>
    <xf numFmtId="0" fontId="83" fillId="30" borderId="14" xfId="0" applyFont="1" applyFill="1" applyBorder="1" applyAlignment="1">
      <alignment vertical="center" wrapText="1"/>
    </xf>
    <xf numFmtId="0" fontId="83" fillId="30" borderId="10" xfId="0" applyFont="1" applyFill="1" applyBorder="1" applyAlignment="1">
      <alignment horizontal="left" vertical="center" wrapText="1"/>
    </xf>
    <xf numFmtId="0" fontId="83" fillId="30" borderId="16" xfId="0" applyFont="1" applyFill="1" applyBorder="1" applyAlignment="1">
      <alignment horizontal="center" vertical="center" wrapText="1"/>
    </xf>
    <xf numFmtId="180" fontId="83" fillId="30" borderId="16" xfId="0" applyNumberFormat="1" applyFont="1" applyFill="1" applyBorder="1" applyAlignment="1">
      <alignment horizontal="center" vertical="center" wrapText="1"/>
    </xf>
    <xf numFmtId="181" fontId="83" fillId="30" borderId="16" xfId="0" applyNumberFormat="1" applyFont="1" applyFill="1" applyBorder="1" applyAlignment="1">
      <alignment horizontal="center" vertical="center" wrapText="1"/>
    </xf>
    <xf numFmtId="0" fontId="83" fillId="30" borderId="10" xfId="0" applyFont="1" applyFill="1" applyBorder="1" applyAlignment="1">
      <alignment vertical="center" wrapText="1"/>
    </xf>
    <xf numFmtId="0" fontId="83" fillId="30" borderId="16" xfId="41" applyNumberFormat="1" applyFont="1" applyFill="1" applyBorder="1" applyAlignment="1">
      <alignment horizontal="center" vertical="center" wrapText="1"/>
      <protection/>
    </xf>
    <xf numFmtId="0" fontId="83" fillId="30" borderId="16" xfId="0" applyFont="1" applyFill="1" applyBorder="1" applyAlignment="1">
      <alignment horizontal="left" vertical="center" wrapText="1"/>
    </xf>
    <xf numFmtId="0" fontId="86" fillId="30" borderId="10" xfId="41" applyFont="1" applyFill="1" applyBorder="1" applyAlignment="1">
      <alignment horizontal="center" vertical="center" wrapText="1"/>
      <protection/>
    </xf>
    <xf numFmtId="180" fontId="86" fillId="30" borderId="10" xfId="41" applyNumberFormat="1" applyFont="1" applyFill="1" applyBorder="1" applyAlignment="1">
      <alignment horizontal="center" vertical="center" wrapText="1"/>
      <protection/>
    </xf>
    <xf numFmtId="181" fontId="86" fillId="30" borderId="10" xfId="0" applyNumberFormat="1" applyFont="1" applyFill="1" applyBorder="1" applyAlignment="1">
      <alignment horizontal="center" vertical="center" wrapText="1"/>
    </xf>
    <xf numFmtId="0" fontId="83" fillId="30" borderId="10" xfId="0" applyFont="1" applyFill="1" applyBorder="1" applyAlignment="1">
      <alignment horizontal="center" vertical="center" wrapText="1"/>
    </xf>
    <xf numFmtId="0" fontId="83" fillId="30" borderId="14" xfId="0" applyFont="1" applyFill="1" applyBorder="1" applyAlignment="1">
      <alignment horizontal="center" vertical="center" wrapText="1"/>
    </xf>
    <xf numFmtId="181" fontId="83" fillId="30" borderId="14" xfId="0" applyNumberFormat="1" applyFont="1" applyFill="1" applyBorder="1" applyAlignment="1">
      <alignment horizontal="center" vertical="center" wrapText="1"/>
    </xf>
    <xf numFmtId="181" fontId="12" fillId="30" borderId="0" xfId="0" applyNumberFormat="1" applyFont="1" applyFill="1" applyBorder="1" applyAlignment="1">
      <alignment horizontal="center" vertical="center" wrapText="1"/>
    </xf>
    <xf numFmtId="0" fontId="12" fillId="30" borderId="0" xfId="0" applyFont="1" applyFill="1" applyBorder="1" applyAlignment="1">
      <alignment horizontal="center" vertical="center" wrapText="1"/>
    </xf>
    <xf numFmtId="0" fontId="83" fillId="30" borderId="0" xfId="0" applyFont="1" applyFill="1" applyAlignment="1">
      <alignment vertical="center"/>
    </xf>
    <xf numFmtId="0" fontId="3" fillId="0" borderId="0" xfId="42" applyFont="1" applyFill="1" applyAlignment="1">
      <alignment vertical="center"/>
      <protection/>
    </xf>
    <xf numFmtId="0" fontId="84" fillId="0" borderId="0" xfId="42" applyFont="1" applyFill="1" applyAlignment="1">
      <alignment vertical="center"/>
      <protection/>
    </xf>
    <xf numFmtId="0" fontId="84" fillId="0" borderId="0" xfId="42" applyFont="1" applyFill="1" applyAlignment="1">
      <alignment vertical="center"/>
      <protection/>
    </xf>
    <xf numFmtId="0" fontId="3" fillId="0" borderId="10" xfId="42" applyFont="1" applyFill="1" applyBorder="1" applyAlignment="1">
      <alignment horizontal="center" vertical="center" wrapText="1"/>
      <protection/>
    </xf>
    <xf numFmtId="0" fontId="84" fillId="0" borderId="10" xfId="42" applyFont="1" applyFill="1" applyBorder="1" applyAlignment="1">
      <alignment horizontal="center" vertical="center" wrapText="1"/>
      <protection/>
    </xf>
    <xf numFmtId="182" fontId="3" fillId="0" borderId="10" xfId="42" applyNumberFormat="1" applyFont="1" applyFill="1" applyBorder="1" applyAlignment="1">
      <alignment horizontal="center" vertical="center" wrapText="1"/>
      <protection/>
    </xf>
    <xf numFmtId="182" fontId="3" fillId="0" borderId="0" xfId="42" applyNumberFormat="1" applyFont="1" applyFill="1" applyAlignment="1">
      <alignment vertical="center"/>
      <protection/>
    </xf>
    <xf numFmtId="0" fontId="3" fillId="0" borderId="10" xfId="0" applyFont="1" applyFill="1" applyBorder="1" applyAlignment="1">
      <alignment horizontal="center" vertical="center" wrapText="1"/>
    </xf>
    <xf numFmtId="0" fontId="84" fillId="0" borderId="10" xfId="42" applyFont="1" applyFill="1" applyBorder="1" applyAlignment="1">
      <alignment horizontal="center" vertical="center"/>
      <protection/>
    </xf>
    <xf numFmtId="0" fontId="16" fillId="0" borderId="10" xfId="0" applyFont="1" applyFill="1" applyBorder="1" applyAlignment="1">
      <alignment horizontal="center" vertical="center" wrapText="1"/>
    </xf>
    <xf numFmtId="0" fontId="16" fillId="0" borderId="10" xfId="42" applyFont="1" applyFill="1" applyBorder="1" applyAlignment="1">
      <alignment horizontal="center" vertical="center" wrapText="1"/>
      <protection/>
    </xf>
    <xf numFmtId="182" fontId="16" fillId="0" borderId="10" xfId="42" applyNumberFormat="1" applyFont="1" applyFill="1" applyBorder="1" applyAlignment="1">
      <alignment horizontal="center" vertical="center" wrapText="1"/>
      <protection/>
    </xf>
    <xf numFmtId="0" fontId="87" fillId="0" borderId="10" xfId="42" applyFont="1" applyFill="1" applyBorder="1" applyAlignment="1">
      <alignment horizontal="center" vertical="center" wrapText="1"/>
      <protection/>
    </xf>
    <xf numFmtId="184" fontId="87" fillId="0" borderId="10" xfId="42" applyNumberFormat="1" applyFont="1" applyFill="1" applyBorder="1" applyAlignment="1">
      <alignment horizontal="center" vertical="center" wrapText="1"/>
      <protection/>
    </xf>
    <xf numFmtId="0" fontId="88" fillId="0" borderId="0" xfId="42" applyFont="1">
      <alignment/>
      <protection/>
    </xf>
    <xf numFmtId="0" fontId="88" fillId="0" borderId="0" xfId="42" applyFont="1" applyFill="1">
      <alignment/>
      <protection/>
    </xf>
    <xf numFmtId="0" fontId="0" fillId="0" borderId="0" xfId="42">
      <alignment/>
      <protection/>
    </xf>
    <xf numFmtId="0" fontId="84" fillId="0" borderId="10" xfId="42" applyFont="1" applyBorder="1" applyAlignment="1">
      <alignment horizontal="center" vertical="center" wrapText="1"/>
      <protection/>
    </xf>
    <xf numFmtId="0" fontId="3" fillId="0" borderId="10" xfId="42" applyFont="1" applyBorder="1" applyAlignment="1">
      <alignment horizontal="center" vertical="center" wrapText="1"/>
      <protection/>
    </xf>
    <xf numFmtId="0" fontId="88" fillId="0" borderId="10" xfId="42" applyFont="1" applyBorder="1" applyAlignment="1">
      <alignment horizontal="justify" vertical="center" wrapText="1"/>
      <protection/>
    </xf>
    <xf numFmtId="0" fontId="3" fillId="30" borderId="10" xfId="42" applyFont="1" applyFill="1" applyBorder="1" applyAlignment="1">
      <alignment horizontal="center" vertical="center" wrapText="1"/>
      <protection/>
    </xf>
    <xf numFmtId="0" fontId="89" fillId="0" borderId="10" xfId="42" applyFont="1" applyBorder="1" applyAlignment="1">
      <alignment horizontal="center" vertical="center"/>
      <protection/>
    </xf>
    <xf numFmtId="0" fontId="87" fillId="0" borderId="10" xfId="42" applyFont="1" applyBorder="1" applyAlignment="1">
      <alignment horizontal="center" vertical="center" wrapText="1"/>
      <protection/>
    </xf>
    <xf numFmtId="0" fontId="0" fillId="30" borderId="0" xfId="42" applyFill="1" applyAlignment="1">
      <alignment vertical="center"/>
      <protection/>
    </xf>
    <xf numFmtId="0" fontId="0" fillId="30" borderId="0" xfId="0" applyFill="1" applyAlignment="1">
      <alignment vertical="center"/>
    </xf>
    <xf numFmtId="0" fontId="2" fillId="30" borderId="10" xfId="42" applyFont="1" applyFill="1" applyBorder="1" applyAlignment="1">
      <alignment horizontal="center" vertical="center" wrapText="1"/>
      <protection/>
    </xf>
    <xf numFmtId="0" fontId="90" fillId="30" borderId="10" xfId="0" applyFont="1" applyFill="1" applyBorder="1" applyAlignment="1">
      <alignment horizontal="center" vertical="center" wrapText="1"/>
    </xf>
    <xf numFmtId="0" fontId="90" fillId="30" borderId="10" xfId="0" applyFont="1" applyFill="1" applyBorder="1" applyAlignment="1">
      <alignment horizontal="left" vertical="center" wrapText="1"/>
    </xf>
    <xf numFmtId="0" fontId="2" fillId="30" borderId="11" xfId="42" applyFont="1" applyFill="1" applyBorder="1" applyAlignment="1">
      <alignment horizontal="center" vertical="center"/>
      <protection/>
    </xf>
    <xf numFmtId="182" fontId="2" fillId="30" borderId="10" xfId="42" applyNumberFormat="1" applyFont="1" applyFill="1" applyBorder="1" applyAlignment="1">
      <alignment horizontal="center" vertical="center"/>
      <protection/>
    </xf>
    <xf numFmtId="0" fontId="22" fillId="30" borderId="10" xfId="42" applyFont="1" applyFill="1" applyBorder="1" applyAlignment="1">
      <alignment horizontal="center" vertical="center"/>
      <protection/>
    </xf>
    <xf numFmtId="0" fontId="2" fillId="30" borderId="10" xfId="42" applyFont="1" applyFill="1" applyBorder="1" applyAlignment="1">
      <alignment horizontal="center" vertical="center"/>
      <protection/>
    </xf>
    <xf numFmtId="0" fontId="2" fillId="30" borderId="17" xfId="42" applyFont="1" applyFill="1" applyBorder="1" applyAlignment="1">
      <alignment horizontal="center" vertical="center"/>
      <protection/>
    </xf>
    <xf numFmtId="0" fontId="2" fillId="30" borderId="14" xfId="42" applyFont="1" applyFill="1" applyBorder="1" applyAlignment="1">
      <alignment horizontal="center" vertical="center"/>
      <protection/>
    </xf>
    <xf numFmtId="0" fontId="17" fillId="30" borderId="14" xfId="42" applyFont="1" applyFill="1" applyBorder="1" applyAlignment="1">
      <alignment horizontal="center" vertical="center"/>
      <protection/>
    </xf>
    <xf numFmtId="182" fontId="22" fillId="30" borderId="10" xfId="42" applyNumberFormat="1" applyFont="1" applyFill="1" applyBorder="1" applyAlignment="1">
      <alignment horizontal="center" vertical="center"/>
      <protection/>
    </xf>
    <xf numFmtId="184" fontId="22" fillId="30" borderId="10" xfId="42" applyNumberFormat="1" applyFont="1" applyFill="1" applyBorder="1" applyAlignment="1">
      <alignment horizontal="center" vertical="center"/>
      <protection/>
    </xf>
    <xf numFmtId="0" fontId="91" fillId="30" borderId="10" xfId="41" applyFont="1" applyFill="1" applyBorder="1" applyAlignment="1">
      <alignment horizontal="left" vertical="center" wrapText="1"/>
      <protection/>
    </xf>
    <xf numFmtId="0" fontId="22" fillId="30" borderId="10" xfId="42" applyFont="1" applyFill="1" applyBorder="1" applyAlignment="1">
      <alignment horizontal="center" vertical="center" wrapText="1"/>
      <protection/>
    </xf>
    <xf numFmtId="182" fontId="2" fillId="30" borderId="10" xfId="42" applyNumberFormat="1" applyFont="1" applyFill="1" applyBorder="1" applyAlignment="1">
      <alignment horizontal="center" vertical="center" wrapText="1"/>
      <protection/>
    </xf>
    <xf numFmtId="0" fontId="6" fillId="30" borderId="10" xfId="42" applyFont="1" applyFill="1" applyBorder="1" applyAlignment="1">
      <alignment horizontal="left" vertical="center" wrapText="1"/>
      <protection/>
    </xf>
    <xf numFmtId="184" fontId="2" fillId="30" borderId="10" xfId="42" applyNumberFormat="1" applyFont="1" applyFill="1" applyBorder="1" applyAlignment="1">
      <alignment horizontal="center" vertical="center" wrapText="1"/>
      <protection/>
    </xf>
    <xf numFmtId="0" fontId="0" fillId="30" borderId="10" xfId="42" applyFill="1" applyBorder="1" applyAlignment="1">
      <alignment vertical="center"/>
      <protection/>
    </xf>
    <xf numFmtId="0" fontId="17" fillId="30" borderId="10" xfId="42" applyFont="1" applyFill="1" applyBorder="1" applyAlignment="1">
      <alignment horizontal="center" vertical="center"/>
      <protection/>
    </xf>
    <xf numFmtId="184" fontId="22" fillId="30" borderId="10" xfId="42" applyNumberFormat="1" applyFont="1" applyFill="1" applyBorder="1" applyAlignment="1">
      <alignment horizontal="center" vertical="center" wrapText="1"/>
      <protection/>
    </xf>
    <xf numFmtId="0" fontId="6" fillId="30" borderId="0" xfId="42" applyFont="1" applyFill="1" applyAlignment="1">
      <alignment vertical="center"/>
      <protection/>
    </xf>
    <xf numFmtId="0" fontId="6" fillId="30" borderId="10" xfId="42" applyFont="1" applyFill="1" applyBorder="1" applyAlignment="1">
      <alignment horizontal="center" vertical="center"/>
      <protection/>
    </xf>
    <xf numFmtId="0" fontId="6" fillId="30" borderId="10" xfId="42" applyFont="1" applyFill="1" applyBorder="1" applyAlignment="1">
      <alignment vertical="center"/>
      <protection/>
    </xf>
    <xf numFmtId="0" fontId="88" fillId="30" borderId="0" xfId="42" applyFont="1" applyFill="1" applyAlignment="1">
      <alignment vertical="center"/>
      <protection/>
    </xf>
    <xf numFmtId="0" fontId="23"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center"/>
    </xf>
    <xf numFmtId="182" fontId="9" fillId="0" borderId="0" xfId="0" applyNumberFormat="1" applyFont="1" applyFill="1" applyAlignment="1">
      <alignment horizontal="center" vertical="center" wrapText="1"/>
    </xf>
    <xf numFmtId="181" fontId="9" fillId="0" borderId="0" xfId="0" applyNumberFormat="1" applyFont="1" applyFill="1" applyAlignment="1">
      <alignment horizontal="center" vertical="center" wrapText="1"/>
    </xf>
    <xf numFmtId="0" fontId="9" fillId="0" borderId="12" xfId="0" applyFont="1" applyFill="1" applyBorder="1" applyAlignment="1">
      <alignment horizontal="center" vertical="center" wrapText="1"/>
    </xf>
    <xf numFmtId="0" fontId="3" fillId="0" borderId="0" xfId="0" applyFont="1" applyFill="1" applyAlignment="1">
      <alignment vertical="center"/>
    </xf>
    <xf numFmtId="0" fontId="9" fillId="0" borderId="10"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41" applyFont="1" applyFill="1" applyBorder="1" applyAlignment="1">
      <alignment horizontal="left" vertical="center" wrapText="1"/>
      <protection/>
    </xf>
    <xf numFmtId="0" fontId="9" fillId="0" borderId="10" xfId="0" applyFont="1" applyFill="1" applyBorder="1" applyAlignment="1">
      <alignment vertical="center" wrapText="1"/>
    </xf>
    <xf numFmtId="180" fontId="9" fillId="0" borderId="17" xfId="0" applyNumberFormat="1" applyFont="1" applyFill="1" applyBorder="1" applyAlignment="1">
      <alignment horizontal="center" vertical="center" wrapText="1"/>
    </xf>
    <xf numFmtId="181" fontId="9" fillId="0" borderId="14"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180" fontId="9" fillId="0" borderId="11" xfId="41" applyNumberFormat="1" applyFont="1" applyFill="1" applyBorder="1" applyAlignment="1">
      <alignment horizontal="center" vertical="center" wrapText="1"/>
      <protection/>
    </xf>
    <xf numFmtId="182" fontId="25" fillId="0" borderId="10" xfId="0" applyNumberFormat="1" applyFont="1" applyFill="1" applyBorder="1" applyAlignment="1">
      <alignment horizontal="center" vertical="center" wrapText="1"/>
    </xf>
    <xf numFmtId="184" fontId="25" fillId="0" borderId="10"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181" fontId="9" fillId="0" borderId="10" xfId="41" applyNumberFormat="1" applyFont="1" applyFill="1" applyBorder="1" applyAlignment="1">
      <alignment horizontal="center" vertical="center" wrapText="1"/>
      <protection/>
    </xf>
    <xf numFmtId="0" fontId="9" fillId="0" borderId="11" xfId="41" applyFont="1" applyFill="1" applyBorder="1" applyAlignment="1">
      <alignment horizontal="left" vertical="center" wrapText="1"/>
      <protection/>
    </xf>
    <xf numFmtId="0" fontId="9" fillId="0" borderId="14" xfId="41" applyFont="1" applyFill="1" applyBorder="1" applyAlignment="1">
      <alignment horizontal="center" vertical="center" wrapText="1"/>
      <protection/>
    </xf>
    <xf numFmtId="181" fontId="25" fillId="0" borderId="14" xfId="0" applyNumberFormat="1" applyFont="1" applyFill="1" applyBorder="1" applyAlignment="1">
      <alignment horizontal="center" vertical="center" wrapText="1"/>
    </xf>
    <xf numFmtId="0" fontId="9" fillId="0" borderId="10" xfId="41" applyFont="1" applyFill="1" applyBorder="1" applyAlignment="1">
      <alignment horizontal="center" vertical="center" wrapText="1"/>
      <protection/>
    </xf>
    <xf numFmtId="180" fontId="9" fillId="0" borderId="14" xfId="41" applyNumberFormat="1" applyFont="1" applyFill="1" applyBorder="1" applyAlignment="1">
      <alignment horizontal="center" vertical="center" wrapText="1"/>
      <protection/>
    </xf>
    <xf numFmtId="180" fontId="25" fillId="0" borderId="14" xfId="0" applyNumberFormat="1" applyFont="1" applyFill="1" applyBorder="1" applyAlignment="1">
      <alignment horizontal="center" vertical="center" wrapText="1"/>
    </xf>
    <xf numFmtId="181" fontId="9" fillId="0" borderId="14" xfId="41" applyNumberFormat="1" applyFont="1" applyFill="1" applyBorder="1" applyAlignment="1">
      <alignment horizontal="center" vertical="center" wrapText="1"/>
      <protection/>
    </xf>
    <xf numFmtId="180" fontId="25" fillId="0" borderId="10" xfId="41" applyNumberFormat="1" applyFont="1" applyFill="1" applyBorder="1" applyAlignment="1">
      <alignment horizontal="center" vertical="center" wrapText="1"/>
      <protection/>
    </xf>
    <xf numFmtId="180" fontId="22" fillId="0" borderId="10" xfId="41" applyNumberFormat="1" applyFont="1" applyFill="1" applyBorder="1" applyAlignment="1">
      <alignment horizontal="center" vertical="center" wrapText="1"/>
      <protection/>
    </xf>
    <xf numFmtId="181" fontId="22" fillId="0" borderId="10" xfId="41" applyNumberFormat="1" applyFont="1" applyFill="1" applyBorder="1" applyAlignment="1">
      <alignment horizontal="center" vertical="center" wrapText="1"/>
      <protection/>
    </xf>
    <xf numFmtId="181" fontId="9" fillId="0" borderId="0" xfId="0" applyNumberFormat="1" applyFont="1" applyFill="1" applyBorder="1" applyAlignment="1">
      <alignment horizontal="center" vertical="center" wrapText="1"/>
    </xf>
    <xf numFmtId="181" fontId="9" fillId="0" borderId="16" xfId="0" applyNumberFormat="1" applyFont="1" applyFill="1" applyBorder="1" applyAlignment="1">
      <alignment horizontal="center" vertical="center" wrapText="1"/>
    </xf>
    <xf numFmtId="181"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181" fontId="22" fillId="0" borderId="14" xfId="41" applyNumberFormat="1" applyFont="1" applyFill="1" applyBorder="1" applyAlignment="1">
      <alignment horizontal="center" vertical="center" wrapText="1"/>
      <protection/>
    </xf>
    <xf numFmtId="181" fontId="9" fillId="0" borderId="13" xfId="0" applyNumberFormat="1" applyFont="1" applyFill="1" applyBorder="1" applyAlignment="1">
      <alignment horizontal="center" vertical="center" wrapText="1"/>
    </xf>
    <xf numFmtId="0" fontId="9" fillId="0" borderId="0" xfId="0" applyFont="1" applyFill="1" applyBorder="1" applyAlignment="1">
      <alignment vertical="center" wrapText="1"/>
    </xf>
    <xf numFmtId="181" fontId="9" fillId="0" borderId="10" xfId="0" applyNumberFormat="1" applyFont="1" applyFill="1" applyBorder="1" applyAlignment="1">
      <alignment horizontal="left" vertical="center" wrapText="1"/>
    </xf>
    <xf numFmtId="181" fontId="25" fillId="0" borderId="10" xfId="41" applyNumberFormat="1" applyFont="1" applyFill="1" applyBorder="1" applyAlignment="1">
      <alignment horizontal="center" vertical="center" wrapText="1"/>
      <protection/>
    </xf>
    <xf numFmtId="180" fontId="25" fillId="0" borderId="10" xfId="0" applyNumberFormat="1" applyFont="1" applyFill="1" applyBorder="1" applyAlignment="1">
      <alignment horizontal="center" vertical="center" wrapText="1"/>
    </xf>
    <xf numFmtId="182" fontId="9" fillId="0" borderId="10"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0" fontId="3" fillId="0" borderId="10" xfId="0" applyFont="1" applyFill="1" applyBorder="1" applyAlignment="1">
      <alignment horizontal="center" vertical="center"/>
    </xf>
    <xf numFmtId="182" fontId="3" fillId="0" borderId="0" xfId="0" applyNumberFormat="1" applyFont="1" applyFill="1" applyAlignment="1">
      <alignment vertical="center"/>
    </xf>
    <xf numFmtId="181" fontId="9" fillId="0" borderId="19" xfId="0" applyNumberFormat="1" applyFont="1" applyFill="1" applyBorder="1" applyAlignment="1">
      <alignment horizontal="center" vertical="center" wrapText="1"/>
    </xf>
    <xf numFmtId="181" fontId="25" fillId="0" borderId="19"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24" fillId="0" borderId="0" xfId="0" applyFont="1" applyFill="1" applyAlignment="1">
      <alignment horizontal="left" vertical="center" wrapText="1"/>
    </xf>
    <xf numFmtId="0" fontId="11" fillId="0" borderId="20" xfId="42" applyFont="1" applyFill="1" applyBorder="1" applyAlignment="1">
      <alignment horizontal="center" vertical="center"/>
      <protection/>
    </xf>
    <xf numFmtId="181" fontId="9" fillId="0" borderId="10" xfId="0" applyNumberFormat="1" applyFont="1" applyFill="1" applyBorder="1" applyAlignment="1">
      <alignment horizontal="center" vertical="center" wrapText="1"/>
    </xf>
    <xf numFmtId="0" fontId="25" fillId="0" borderId="13" xfId="41" applyFont="1" applyFill="1" applyBorder="1" applyAlignment="1">
      <alignment horizontal="center" vertical="center" wrapText="1"/>
      <protection/>
    </xf>
    <xf numFmtId="0" fontId="25" fillId="0" borderId="11" xfId="41" applyFont="1" applyFill="1" applyBorder="1" applyAlignment="1">
      <alignment horizontal="center" vertical="center" wrapText="1"/>
      <protection/>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9" fillId="0" borderId="14" xfId="4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6" fillId="0" borderId="21"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9" fillId="0" borderId="16" xfId="41" applyFont="1" applyFill="1" applyBorder="1" applyAlignment="1">
      <alignment horizontal="center" vertical="center" wrapText="1"/>
      <protection/>
    </xf>
    <xf numFmtId="0" fontId="9" fillId="0" borderId="12" xfId="41"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22" xfId="41" applyFont="1" applyFill="1" applyBorder="1" applyAlignment="1">
      <alignment horizontal="center" vertical="center" wrapText="1"/>
      <protection/>
    </xf>
    <xf numFmtId="0" fontId="9" fillId="0" borderId="23" xfId="41" applyFont="1" applyFill="1" applyBorder="1" applyAlignment="1">
      <alignment horizontal="center" vertical="center" wrapText="1"/>
      <protection/>
    </xf>
    <xf numFmtId="0" fontId="9" fillId="0" borderId="16" xfId="0" applyFont="1" applyFill="1" applyBorder="1" applyAlignment="1">
      <alignment horizontal="center" vertical="center" wrapText="1"/>
    </xf>
    <xf numFmtId="182" fontId="9" fillId="0" borderId="10" xfId="0" applyNumberFormat="1" applyFont="1" applyFill="1" applyBorder="1" applyAlignment="1">
      <alignment horizontal="center" vertical="center" wrapText="1"/>
    </xf>
    <xf numFmtId="0" fontId="19" fillId="30" borderId="20" xfId="42" applyFont="1" applyFill="1" applyBorder="1" applyAlignment="1">
      <alignment horizontal="center" vertical="center"/>
      <protection/>
    </xf>
    <xf numFmtId="0" fontId="20" fillId="30" borderId="20" xfId="42" applyFont="1" applyFill="1" applyBorder="1" applyAlignment="1">
      <alignment horizontal="center" vertical="center"/>
      <protection/>
    </xf>
    <xf numFmtId="0" fontId="21" fillId="30" borderId="10" xfId="42" applyFont="1" applyFill="1" applyBorder="1" applyAlignment="1">
      <alignment horizontal="center" vertical="center" wrapText="1"/>
      <protection/>
    </xf>
    <xf numFmtId="0" fontId="3" fillId="30" borderId="10" xfId="42" applyFont="1" applyFill="1" applyBorder="1" applyAlignment="1">
      <alignment horizontal="center" vertical="center" wrapText="1"/>
      <protection/>
    </xf>
    <xf numFmtId="0" fontId="92" fillId="30" borderId="21" xfId="42" applyFont="1" applyFill="1" applyBorder="1" applyAlignment="1">
      <alignment horizontal="left" vertical="center" wrapText="1"/>
      <protection/>
    </xf>
    <xf numFmtId="0" fontId="93" fillId="30" borderId="21" xfId="42" applyFont="1" applyFill="1" applyBorder="1" applyAlignment="1">
      <alignment horizontal="left" vertical="center" wrapText="1"/>
      <protection/>
    </xf>
    <xf numFmtId="0" fontId="5" fillId="30" borderId="10" xfId="42" applyFont="1" applyFill="1" applyBorder="1" applyAlignment="1">
      <alignment horizontal="center" vertical="center" wrapText="1"/>
      <protection/>
    </xf>
    <xf numFmtId="0" fontId="6" fillId="30" borderId="22" xfId="42" applyFont="1" applyFill="1" applyBorder="1" applyAlignment="1">
      <alignment horizontal="center" vertical="center" wrapText="1"/>
      <protection/>
    </xf>
    <xf numFmtId="0" fontId="2" fillId="30" borderId="23" xfId="42" applyFont="1" applyFill="1" applyBorder="1" applyAlignment="1">
      <alignment horizontal="center" vertical="center" wrapText="1"/>
      <protection/>
    </xf>
    <xf numFmtId="0" fontId="2" fillId="30" borderId="14" xfId="42" applyFont="1" applyFill="1" applyBorder="1" applyAlignment="1">
      <alignment horizontal="center" vertical="center" wrapText="1"/>
      <protection/>
    </xf>
    <xf numFmtId="0" fontId="6" fillId="30" borderId="16" xfId="42" applyFont="1" applyFill="1" applyBorder="1" applyAlignment="1">
      <alignment horizontal="center" vertical="center" wrapText="1"/>
      <protection/>
    </xf>
    <xf numFmtId="0" fontId="2" fillId="30" borderId="12" xfId="42" applyFont="1" applyFill="1" applyBorder="1" applyAlignment="1">
      <alignment horizontal="center" vertical="center" wrapText="1"/>
      <protection/>
    </xf>
    <xf numFmtId="0" fontId="5" fillId="30" borderId="16" xfId="42" applyFont="1" applyFill="1" applyBorder="1" applyAlignment="1">
      <alignment horizontal="center" vertical="center" wrapText="1"/>
      <protection/>
    </xf>
    <xf numFmtId="0" fontId="21" fillId="30" borderId="16" xfId="42" applyFont="1" applyFill="1" applyBorder="1" applyAlignment="1">
      <alignment horizontal="center" vertical="center" wrapText="1"/>
      <protection/>
    </xf>
    <xf numFmtId="0" fontId="21" fillId="30" borderId="12" xfId="42" applyFont="1" applyFill="1" applyBorder="1" applyAlignment="1">
      <alignment horizontal="center" vertical="center" wrapText="1"/>
      <protection/>
    </xf>
    <xf numFmtId="0" fontId="21" fillId="30" borderId="14" xfId="42" applyFont="1" applyFill="1" applyBorder="1" applyAlignment="1">
      <alignment horizontal="center" vertical="center" wrapText="1"/>
      <protection/>
    </xf>
    <xf numFmtId="0" fontId="93" fillId="30" borderId="16" xfId="42" applyFont="1" applyFill="1" applyBorder="1" applyAlignment="1">
      <alignment horizontal="center" vertical="center" wrapText="1"/>
      <protection/>
    </xf>
    <xf numFmtId="0" fontId="93" fillId="30" borderId="12" xfId="42" applyFont="1" applyFill="1" applyBorder="1" applyAlignment="1">
      <alignment horizontal="center" vertical="center" wrapText="1"/>
      <protection/>
    </xf>
    <xf numFmtId="0" fontId="4" fillId="30" borderId="10" xfId="42" applyFont="1" applyFill="1" applyBorder="1" applyAlignment="1">
      <alignment horizontal="center" vertical="center" wrapText="1"/>
      <protection/>
    </xf>
    <xf numFmtId="0" fontId="94" fillId="0" borderId="20" xfId="42" applyFont="1" applyBorder="1" applyAlignment="1">
      <alignment horizontal="center" vertical="center"/>
      <protection/>
    </xf>
    <xf numFmtId="0" fontId="95" fillId="0" borderId="20" xfId="42" applyFont="1" applyBorder="1" applyAlignment="1">
      <alignment horizontal="center" vertical="center"/>
      <protection/>
    </xf>
    <xf numFmtId="0" fontId="95" fillId="0" borderId="20" xfId="42" applyFont="1" applyFill="1" applyBorder="1" applyAlignment="1">
      <alignment horizontal="center" vertical="center"/>
      <protection/>
    </xf>
    <xf numFmtId="0" fontId="96" fillId="0" borderId="24" xfId="42" applyFont="1" applyBorder="1" applyAlignment="1">
      <alignment horizontal="left" vertical="center" wrapText="1"/>
      <protection/>
    </xf>
    <xf numFmtId="0" fontId="96" fillId="0" borderId="25" xfId="42" applyFont="1" applyBorder="1" applyAlignment="1">
      <alignment horizontal="left" vertical="center" wrapText="1"/>
      <protection/>
    </xf>
    <xf numFmtId="0" fontId="96" fillId="0" borderId="26" xfId="42" applyFont="1" applyBorder="1" applyAlignment="1">
      <alignment horizontal="left" vertical="center" wrapText="1"/>
      <protection/>
    </xf>
    <xf numFmtId="0" fontId="88" fillId="0" borderId="13" xfId="42" applyFont="1" applyBorder="1" applyAlignment="1">
      <alignment horizontal="center" vertical="center" wrapText="1"/>
      <protection/>
    </xf>
    <xf numFmtId="0" fontId="84" fillId="0" borderId="11" xfId="42" applyFont="1" applyBorder="1" applyAlignment="1">
      <alignment horizontal="center" vertical="center" wrapText="1"/>
      <protection/>
    </xf>
    <xf numFmtId="0" fontId="88" fillId="0" borderId="13" xfId="42" applyFont="1" applyBorder="1" applyAlignment="1">
      <alignment horizontal="center" vertical="center"/>
      <protection/>
    </xf>
    <xf numFmtId="0" fontId="84" fillId="0" borderId="11" xfId="42" applyFont="1" applyBorder="1" applyAlignment="1">
      <alignment horizontal="center" vertical="center"/>
      <protection/>
    </xf>
    <xf numFmtId="0" fontId="84" fillId="0" borderId="15" xfId="42" applyFont="1" applyBorder="1" applyAlignment="1">
      <alignment horizontal="center" vertical="center" wrapText="1"/>
      <protection/>
    </xf>
    <xf numFmtId="0" fontId="84" fillId="0" borderId="15" xfId="42" applyFont="1" applyFill="1" applyBorder="1" applyAlignment="1">
      <alignment horizontal="center" vertical="center" wrapText="1"/>
      <protection/>
    </xf>
    <xf numFmtId="0" fontId="97" fillId="0" borderId="13" xfId="42" applyFont="1" applyBorder="1" applyAlignment="1">
      <alignment horizontal="left" vertical="center" wrapText="1"/>
      <protection/>
    </xf>
    <xf numFmtId="0" fontId="98" fillId="0" borderId="15" xfId="42" applyFont="1" applyBorder="1" applyAlignment="1">
      <alignment horizontal="left" vertical="center" wrapText="1"/>
      <protection/>
    </xf>
    <xf numFmtId="0" fontId="98" fillId="0" borderId="15" xfId="42" applyFont="1" applyBorder="1" applyAlignment="1">
      <alignment horizontal="left" vertical="center"/>
      <protection/>
    </xf>
    <xf numFmtId="0" fontId="98" fillId="0" borderId="15" xfId="42" applyFont="1" applyFill="1" applyBorder="1" applyAlignment="1">
      <alignment horizontal="left" vertical="center"/>
      <protection/>
    </xf>
    <xf numFmtId="0" fontId="98" fillId="0" borderId="11" xfId="42" applyFont="1" applyBorder="1" applyAlignment="1">
      <alignment horizontal="left" vertical="center"/>
      <protection/>
    </xf>
    <xf numFmtId="0" fontId="88" fillId="0" borderId="10" xfId="42" applyFont="1" applyBorder="1" applyAlignment="1">
      <alignment horizontal="center" vertical="center" wrapText="1"/>
      <protection/>
    </xf>
    <xf numFmtId="0" fontId="84" fillId="0" borderId="10" xfId="42" applyFont="1" applyBorder="1" applyAlignment="1">
      <alignment horizontal="center" vertical="center" wrapText="1"/>
      <protection/>
    </xf>
    <xf numFmtId="0" fontId="88" fillId="0" borderId="16" xfId="42" applyFont="1" applyBorder="1" applyAlignment="1">
      <alignment horizontal="center" vertical="center" wrapText="1"/>
      <protection/>
    </xf>
    <xf numFmtId="0" fontId="84" fillId="0" borderId="14" xfId="42" applyFont="1" applyBorder="1" applyAlignment="1">
      <alignment horizontal="center" vertical="center" wrapText="1"/>
      <protection/>
    </xf>
    <xf numFmtId="0" fontId="3" fillId="0" borderId="20" xfId="42" applyFont="1" applyFill="1" applyBorder="1" applyAlignment="1">
      <alignment horizontal="center" vertical="center"/>
      <protection/>
    </xf>
    <xf numFmtId="0" fontId="84" fillId="0" borderId="20" xfId="42" applyFont="1" applyFill="1" applyBorder="1" applyAlignment="1">
      <alignment horizontal="center" vertical="center"/>
      <protection/>
    </xf>
    <xf numFmtId="0" fontId="3" fillId="0" borderId="13" xfId="42" applyFont="1" applyFill="1" applyBorder="1" applyAlignment="1">
      <alignment horizontal="center" vertical="center" wrapText="1"/>
      <protection/>
    </xf>
    <xf numFmtId="0" fontId="3" fillId="0" borderId="15" xfId="42" applyFont="1" applyFill="1" applyBorder="1" applyAlignment="1">
      <alignment horizontal="center" vertical="center" wrapText="1"/>
      <protection/>
    </xf>
    <xf numFmtId="0" fontId="3" fillId="0" borderId="11" xfId="42" applyFont="1" applyFill="1" applyBorder="1" applyAlignment="1">
      <alignment horizontal="center" vertical="center" wrapText="1"/>
      <protection/>
    </xf>
    <xf numFmtId="0" fontId="87" fillId="0" borderId="13" xfId="42" applyFont="1" applyFill="1" applyBorder="1" applyAlignment="1">
      <alignment horizontal="center" vertical="center" wrapText="1"/>
      <protection/>
    </xf>
    <xf numFmtId="0" fontId="16" fillId="0" borderId="11" xfId="42" applyFont="1" applyFill="1" applyBorder="1" applyAlignment="1">
      <alignment horizontal="center" vertical="center" wrapText="1"/>
      <protection/>
    </xf>
    <xf numFmtId="0" fontId="3" fillId="0" borderId="13" xfId="42" applyFont="1" applyFill="1" applyBorder="1" applyAlignment="1">
      <alignment horizontal="left" vertical="center" wrapText="1"/>
      <protection/>
    </xf>
    <xf numFmtId="0" fontId="3" fillId="0" borderId="11" xfId="42" applyFont="1" applyFill="1" applyBorder="1" applyAlignment="1">
      <alignment horizontal="left" vertical="center" wrapText="1"/>
      <protection/>
    </xf>
    <xf numFmtId="0" fontId="3" fillId="0" borderId="15" xfId="42" applyFont="1" applyFill="1" applyBorder="1" applyAlignment="1">
      <alignment horizontal="left" vertical="center" wrapText="1"/>
      <protection/>
    </xf>
    <xf numFmtId="0" fontId="17" fillId="0" borderId="13" xfId="42" applyFont="1" applyFill="1" applyBorder="1" applyAlignment="1">
      <alignment horizontal="left" vertical="center" wrapText="1"/>
      <protection/>
    </xf>
    <xf numFmtId="0" fontId="2" fillId="0" borderId="15" xfId="42" applyFont="1" applyFill="1" applyBorder="1" applyAlignment="1">
      <alignment horizontal="left" vertical="center" wrapText="1"/>
      <protection/>
    </xf>
    <xf numFmtId="0" fontId="2" fillId="0" borderId="15" xfId="42" applyFont="1" applyFill="1" applyBorder="1" applyAlignment="1">
      <alignment horizontal="left" vertical="center"/>
      <protection/>
    </xf>
    <xf numFmtId="0" fontId="93" fillId="0" borderId="15" xfId="42" applyFont="1" applyFill="1" applyBorder="1" applyAlignment="1">
      <alignment horizontal="left" vertical="center"/>
      <protection/>
    </xf>
    <xf numFmtId="0" fontId="2" fillId="0" borderId="11" xfId="42" applyFont="1" applyFill="1" applyBorder="1" applyAlignment="1">
      <alignment horizontal="left" vertical="center"/>
      <protection/>
    </xf>
    <xf numFmtId="0" fontId="3" fillId="0" borderId="16" xfId="42" applyFont="1" applyFill="1" applyBorder="1" applyAlignment="1">
      <alignment horizontal="center" vertical="center" wrapText="1"/>
      <protection/>
    </xf>
    <xf numFmtId="0" fontId="3" fillId="0" borderId="12" xfId="42"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3" fillId="0" borderId="14" xfId="42" applyFont="1" applyFill="1" applyBorder="1" applyAlignment="1">
      <alignment horizontal="center" vertical="center" wrapText="1"/>
      <protection/>
    </xf>
    <xf numFmtId="0" fontId="11" fillId="30" borderId="20" xfId="0" applyFont="1" applyFill="1" applyBorder="1" applyAlignment="1">
      <alignment horizontal="center" vertical="center" wrapText="1"/>
    </xf>
    <xf numFmtId="0" fontId="12" fillId="30" borderId="20" xfId="0" applyFont="1" applyFill="1" applyBorder="1" applyAlignment="1">
      <alignment horizontal="center" vertical="center" wrapText="1"/>
    </xf>
    <xf numFmtId="0" fontId="12" fillId="30" borderId="13" xfId="0" applyFont="1" applyFill="1" applyBorder="1" applyAlignment="1">
      <alignment horizontal="center" vertical="center" wrapText="1"/>
    </xf>
    <xf numFmtId="0" fontId="12" fillId="30" borderId="15" xfId="0" applyFont="1" applyFill="1" applyBorder="1" applyAlignment="1">
      <alignment horizontal="center" vertical="center" wrapText="1"/>
    </xf>
    <xf numFmtId="0" fontId="12" fillId="30" borderId="11" xfId="0" applyFont="1" applyFill="1" applyBorder="1" applyAlignment="1">
      <alignment horizontal="center" vertical="center" wrapText="1"/>
    </xf>
    <xf numFmtId="0" fontId="83" fillId="30" borderId="13" xfId="41" applyFont="1" applyFill="1" applyBorder="1" applyAlignment="1">
      <alignment horizontal="left" vertical="center" wrapText="1"/>
      <protection/>
    </xf>
    <xf numFmtId="0" fontId="83" fillId="30" borderId="15" xfId="41" applyFont="1" applyFill="1" applyBorder="1" applyAlignment="1">
      <alignment horizontal="left" vertical="center" wrapText="1"/>
      <protection/>
    </xf>
    <xf numFmtId="0" fontId="83" fillId="30" borderId="11" xfId="41" applyFont="1" applyFill="1" applyBorder="1" applyAlignment="1">
      <alignment horizontal="center" vertical="center" wrapText="1"/>
      <protection/>
    </xf>
    <xf numFmtId="0" fontId="99" fillId="30" borderId="0" xfId="0" applyFont="1" applyFill="1" applyBorder="1" applyAlignment="1">
      <alignment horizontal="left" vertical="center" wrapText="1"/>
    </xf>
    <xf numFmtId="0" fontId="83" fillId="30" borderId="0" xfId="0" applyFont="1" applyFill="1" applyBorder="1" applyAlignment="1">
      <alignment horizontal="left" vertical="center" wrapText="1"/>
    </xf>
    <xf numFmtId="0" fontId="83" fillId="30" borderId="0" xfId="0" applyFont="1" applyFill="1" applyBorder="1" applyAlignment="1">
      <alignment horizontal="center" vertical="center" wrapText="1"/>
    </xf>
    <xf numFmtId="0" fontId="12" fillId="30" borderId="10" xfId="0" applyFont="1" applyFill="1" applyBorder="1" applyAlignment="1">
      <alignment horizontal="center" vertical="center" wrapText="1"/>
    </xf>
    <xf numFmtId="0" fontId="83" fillId="30" borderId="12" xfId="0" applyFont="1" applyFill="1" applyBorder="1" applyAlignment="1">
      <alignment horizontal="center" vertical="center" wrapText="1"/>
    </xf>
    <xf numFmtId="0" fontId="83" fillId="30" borderId="14" xfId="0" applyFont="1" applyFill="1" applyBorder="1" applyAlignment="1">
      <alignment horizontal="center" vertical="center" wrapText="1"/>
    </xf>
    <xf numFmtId="0" fontId="12" fillId="30" borderId="16" xfId="0" applyFont="1" applyFill="1" applyBorder="1" applyAlignment="1">
      <alignment horizontal="center" vertical="center" wrapText="1"/>
    </xf>
    <xf numFmtId="0" fontId="12" fillId="30" borderId="12" xfId="0" applyFont="1" applyFill="1" applyBorder="1" applyAlignment="1">
      <alignment horizontal="center" vertical="center" wrapText="1"/>
    </xf>
    <xf numFmtId="0" fontId="12" fillId="30" borderId="14" xfId="0" applyFont="1" applyFill="1" applyBorder="1" applyAlignment="1">
      <alignment horizontal="center" vertical="center" wrapText="1"/>
    </xf>
    <xf numFmtId="49" fontId="12" fillId="30" borderId="10" xfId="0" applyNumberFormat="1" applyFont="1" applyFill="1" applyBorder="1" applyAlignment="1">
      <alignment horizontal="center" vertical="center" wrapText="1"/>
    </xf>
    <xf numFmtId="0" fontId="12" fillId="30" borderId="10" xfId="41" applyFont="1" applyFill="1" applyBorder="1" applyAlignment="1">
      <alignment horizontal="center" vertical="center" wrapText="1"/>
      <protection/>
    </xf>
    <xf numFmtId="182" fontId="12" fillId="30" borderId="10" xfId="0" applyNumberFormat="1" applyFont="1" applyFill="1" applyBorder="1" applyAlignment="1">
      <alignment horizontal="center" vertical="center" wrapText="1"/>
    </xf>
    <xf numFmtId="0" fontId="12" fillId="30" borderId="10" xfId="41" applyNumberFormat="1" applyFont="1" applyFill="1" applyBorder="1" applyAlignment="1">
      <alignment horizontal="center" vertical="center" wrapText="1"/>
      <protection/>
    </xf>
    <xf numFmtId="0" fontId="83" fillId="30" borderId="16" xfId="0" applyFont="1" applyFill="1" applyBorder="1" applyAlignment="1">
      <alignment horizontal="center" vertical="center" wrapText="1"/>
    </xf>
    <xf numFmtId="180" fontId="12" fillId="30" borderId="16" xfId="0" applyNumberFormat="1" applyFont="1" applyFill="1" applyBorder="1" applyAlignment="1">
      <alignment horizontal="center" vertical="center" wrapText="1"/>
    </xf>
    <xf numFmtId="180" fontId="12" fillId="30" borderId="12" xfId="0" applyNumberFormat="1" applyFont="1" applyFill="1" applyBorder="1" applyAlignment="1">
      <alignment horizontal="center" vertical="center" wrapText="1"/>
    </xf>
    <xf numFmtId="180" fontId="12" fillId="30" borderId="14" xfId="0" applyNumberFormat="1" applyFont="1" applyFill="1" applyBorder="1" applyAlignment="1">
      <alignment horizontal="center" vertical="center" wrapText="1"/>
    </xf>
    <xf numFmtId="180" fontId="12" fillId="30" borderId="10" xfId="0" applyNumberFormat="1" applyFont="1" applyFill="1" applyBorder="1" applyAlignment="1">
      <alignment horizontal="center" vertical="center" wrapText="1"/>
    </xf>
    <xf numFmtId="180" fontId="2" fillId="30" borderId="10" xfId="0" applyNumberFormat="1" applyFont="1" applyFill="1" applyBorder="1" applyAlignment="1">
      <alignment horizontal="center" vertical="center" wrapText="1"/>
    </xf>
    <xf numFmtId="183" fontId="12" fillId="30" borderId="10" xfId="0" applyNumberFormat="1" applyFont="1" applyFill="1" applyBorder="1" applyAlignment="1">
      <alignment horizontal="center" vertical="center" wrapText="1"/>
    </xf>
    <xf numFmtId="183" fontId="12" fillId="30" borderId="10" xfId="41" applyNumberFormat="1" applyFont="1" applyFill="1" applyBorder="1" applyAlignment="1">
      <alignment horizontal="center" vertical="center" wrapText="1"/>
      <protection/>
    </xf>
    <xf numFmtId="180" fontId="83" fillId="30" borderId="12" xfId="41" applyNumberFormat="1" applyFont="1" applyFill="1" applyBorder="1" applyAlignment="1">
      <alignment horizontal="center" vertical="center" wrapText="1"/>
      <protection/>
    </xf>
    <xf numFmtId="180" fontId="83" fillId="30" borderId="14" xfId="41" applyNumberFormat="1" applyFont="1" applyFill="1" applyBorder="1" applyAlignment="1">
      <alignment horizontal="center" vertical="center" wrapText="1"/>
      <protection/>
    </xf>
    <xf numFmtId="180" fontId="83" fillId="30" borderId="16" xfId="0" applyNumberFormat="1" applyFont="1" applyFill="1" applyBorder="1" applyAlignment="1">
      <alignment horizontal="center" vertical="center" wrapText="1"/>
    </xf>
    <xf numFmtId="180" fontId="83" fillId="30" borderId="12" xfId="0" applyNumberFormat="1" applyFont="1" applyFill="1" applyBorder="1" applyAlignment="1">
      <alignment horizontal="center" vertical="center" wrapText="1"/>
    </xf>
    <xf numFmtId="180" fontId="83" fillId="30" borderId="14" xfId="0" applyNumberFormat="1" applyFont="1" applyFill="1" applyBorder="1" applyAlignment="1">
      <alignment horizontal="center" vertical="center" wrapText="1"/>
    </xf>
    <xf numFmtId="181" fontId="12" fillId="30" borderId="16" xfId="0" applyNumberFormat="1" applyFont="1" applyFill="1" applyBorder="1" applyAlignment="1">
      <alignment horizontal="center" vertical="center" wrapText="1"/>
    </xf>
    <xf numFmtId="181" fontId="12" fillId="30" borderId="12" xfId="0" applyNumberFormat="1" applyFont="1" applyFill="1" applyBorder="1" applyAlignment="1">
      <alignment horizontal="center" vertical="center" wrapText="1"/>
    </xf>
    <xf numFmtId="181" fontId="12" fillId="30" borderId="14" xfId="0" applyNumberFormat="1" applyFont="1" applyFill="1" applyBorder="1" applyAlignment="1">
      <alignment horizontal="center" vertical="center" wrapText="1"/>
    </xf>
    <xf numFmtId="0" fontId="12" fillId="30" borderId="10" xfId="0" applyNumberFormat="1" applyFont="1" applyFill="1" applyBorder="1" applyAlignment="1">
      <alignment horizontal="center" vertical="center" wrapText="1"/>
    </xf>
    <xf numFmtId="181" fontId="12" fillId="30" borderId="10" xfId="0" applyNumberFormat="1" applyFont="1" applyFill="1" applyBorder="1" applyAlignment="1">
      <alignment horizontal="center" vertical="center" wrapText="1"/>
    </xf>
    <xf numFmtId="181" fontId="12" fillId="30" borderId="10" xfId="41" applyNumberFormat="1" applyFont="1" applyFill="1" applyBorder="1" applyAlignment="1">
      <alignment horizontal="center" vertical="center" wrapText="1"/>
      <protection/>
    </xf>
    <xf numFmtId="181" fontId="83" fillId="30" borderId="12" xfId="0" applyNumberFormat="1" applyFont="1" applyFill="1" applyBorder="1" applyAlignment="1">
      <alignment horizontal="center" vertical="center" wrapText="1"/>
    </xf>
    <xf numFmtId="181" fontId="83" fillId="30" borderId="14" xfId="0" applyNumberFormat="1" applyFont="1" applyFill="1" applyBorder="1" applyAlignment="1">
      <alignment horizontal="center" vertical="center" wrapText="1"/>
    </xf>
    <xf numFmtId="181" fontId="83" fillId="30" borderId="16" xfId="0" applyNumberFormat="1" applyFont="1" applyFill="1" applyBorder="1" applyAlignment="1">
      <alignment horizontal="center" vertical="center" wrapText="1"/>
    </xf>
    <xf numFmtId="0" fontId="12" fillId="30" borderId="22" xfId="0" applyFont="1" applyFill="1" applyBorder="1" applyAlignment="1">
      <alignment horizontal="center" vertical="center" wrapText="1"/>
    </xf>
    <xf numFmtId="0" fontId="12" fillId="30" borderId="18" xfId="0" applyFont="1" applyFill="1" applyBorder="1" applyAlignment="1">
      <alignment horizontal="center" vertical="center" wrapText="1"/>
    </xf>
    <xf numFmtId="0" fontId="12" fillId="30" borderId="23" xfId="0" applyFont="1" applyFill="1" applyBorder="1" applyAlignment="1">
      <alignment horizontal="center" vertical="center" wrapText="1"/>
    </xf>
    <xf numFmtId="0" fontId="12" fillId="30" borderId="27" xfId="0" applyFont="1" applyFill="1" applyBorder="1" applyAlignment="1">
      <alignment horizontal="center" vertical="center" wrapText="1"/>
    </xf>
    <xf numFmtId="0" fontId="12" fillId="30" borderId="19" xfId="0" applyFont="1" applyFill="1" applyBorder="1" applyAlignment="1">
      <alignment horizontal="center" vertical="center" wrapText="1"/>
    </xf>
    <xf numFmtId="0" fontId="12" fillId="30" borderId="17" xfId="0" applyFont="1" applyFill="1" applyBorder="1" applyAlignment="1">
      <alignment horizontal="center" vertical="center" wrapText="1"/>
    </xf>
    <xf numFmtId="0" fontId="4" fillId="0" borderId="10" xfId="42" applyFont="1" applyFill="1" applyBorder="1" applyAlignment="1">
      <alignment horizontal="center" vertical="center"/>
      <protection/>
    </xf>
    <xf numFmtId="0" fontId="5" fillId="0" borderId="10" xfId="42" applyFont="1" applyFill="1" applyBorder="1" applyAlignment="1">
      <alignment horizontal="center" vertical="center"/>
      <protection/>
    </xf>
    <xf numFmtId="0" fontId="5" fillId="0" borderId="14" xfId="42" applyFont="1" applyFill="1" applyBorder="1" applyAlignment="1">
      <alignment horizontal="center" vertical="center"/>
      <protection/>
    </xf>
    <xf numFmtId="0" fontId="5" fillId="0" borderId="19" xfId="42" applyFont="1" applyFill="1" applyBorder="1" applyAlignment="1">
      <alignment horizontal="center" vertical="center"/>
      <protection/>
    </xf>
    <xf numFmtId="0" fontId="5" fillId="0" borderId="17" xfId="42" applyFont="1" applyFill="1" applyBorder="1" applyAlignment="1">
      <alignment horizontal="center" vertical="center"/>
      <protection/>
    </xf>
    <xf numFmtId="0" fontId="5" fillId="0"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3 2" xfId="40"/>
    <cellStyle name="常规_2000届教学计划" xfId="41"/>
    <cellStyle name="常规_2008版培养方案附表1-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1</xdr:row>
      <xdr:rowOff>0</xdr:rowOff>
    </xdr:from>
    <xdr:to>
      <xdr:col>2</xdr:col>
      <xdr:colOff>1457325</xdr:colOff>
      <xdr:row>2</xdr:row>
      <xdr:rowOff>0</xdr:rowOff>
    </xdr:to>
    <xdr:sp>
      <xdr:nvSpPr>
        <xdr:cNvPr id="1" name="Line 6"/>
        <xdr:cNvSpPr>
          <a:spLocks/>
        </xdr:cNvSpPr>
      </xdr:nvSpPr>
      <xdr:spPr>
        <a:xfrm flipH="1" flipV="1">
          <a:off x="1724025" y="447675"/>
          <a:ext cx="9144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304800</xdr:colOff>
      <xdr:row>8</xdr:row>
      <xdr:rowOff>38100</xdr:rowOff>
    </xdr:to>
    <xdr:pic>
      <xdr:nvPicPr>
        <xdr:cNvPr id="1" name="图片 1"/>
        <xdr:cNvPicPr preferRelativeResize="1">
          <a:picLocks noChangeAspect="1"/>
        </xdr:cNvPicPr>
      </xdr:nvPicPr>
      <xdr:blipFill>
        <a:blip r:embed="rId1"/>
        <a:stretch>
          <a:fillRect/>
        </a:stretch>
      </xdr:blipFill>
      <xdr:spPr>
        <a:xfrm>
          <a:off x="0" y="0"/>
          <a:ext cx="7562850" cy="1485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wjw.xauat.edu.cn/manager/bizType/2/courses/info/22906?REDIRECT_URL=%2FbizType%2F2%2Fcourses%3FbelongBizType%3D2%26nameZh%3D%25E7%25A2%25B3%25E8%25BE%25BE%25E5%25B3%25B0%25E7%25A2%25B3%25E4%25B8%25AD%25E5%2592%258C%25E7%25B3%25BB%25E5%2588%2597%25E8%25AE%25B2%25E5%25BA%25A7%26queryPage__%3D1%252C100"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s://swjw.xauat.edu.cn/manager/bizType/2/courses/info/22906?REDIRECT_URL=%2FbizType%2F2%2Fcourses%3FbelongBizType%3D2%26nameZh%3D%25E7%25A2%25B3%25E8%25BE%25BE%25E5%25B3%25B0%25E7%25A2%25B3%25E4%25B8%25AD%25E5%2592%258C%25E7%25B3%25BB%25E5%2588%2597%25E8%25AE%25B2%25E5%25BA%25A7%26queryPage__%3D1%252C100"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W178"/>
  <sheetViews>
    <sheetView showZeros="0" zoomScalePageLayoutView="115" workbookViewId="0" topLeftCell="A4">
      <pane xSplit="7" ySplit="2" topLeftCell="H60" activePane="bottomRight" state="frozen"/>
      <selection pane="topLeft" activeCell="A4" sqref="A4"/>
      <selection pane="topRight" activeCell="H4" sqref="H4"/>
      <selection pane="bottomLeft" activeCell="A6" sqref="A6"/>
      <selection pane="bottomRight" activeCell="AF79" sqref="AF79"/>
    </sheetView>
  </sheetViews>
  <sheetFormatPr defaultColWidth="3.125" defaultRowHeight="14.25"/>
  <cols>
    <col min="1" max="1" width="3.75390625" style="151" customWidth="1"/>
    <col min="2" max="2" width="3.625" style="149" customWidth="1"/>
    <col min="3" max="3" width="7.625" style="149" customWidth="1"/>
    <col min="4" max="4" width="18.25390625" style="150" customWidth="1"/>
    <col min="5" max="5" width="4.25390625" style="153" customWidth="1"/>
    <col min="6" max="7" width="3.75390625" style="154" customWidth="1"/>
    <col min="8" max="8" width="2.50390625" style="154" customWidth="1"/>
    <col min="9" max="9" width="4.625" style="154" customWidth="1"/>
    <col min="10" max="10" width="3.75390625" style="154" customWidth="1"/>
    <col min="11" max="11" width="4.00390625" style="154" customWidth="1"/>
    <col min="12" max="12" width="4.375" style="154" customWidth="1"/>
    <col min="13" max="13" width="3.125" style="154" customWidth="1"/>
    <col min="14" max="14" width="4.50390625" style="154" customWidth="1"/>
    <col min="15" max="15" width="4.00390625" style="154" customWidth="1"/>
    <col min="16" max="16" width="3.00390625" style="154" customWidth="1"/>
    <col min="17" max="17" width="3.625" style="154" customWidth="1"/>
    <col min="18" max="18" width="4.00390625" style="154" customWidth="1"/>
    <col min="19" max="19" width="2.625" style="154" customWidth="1"/>
    <col min="20" max="20" width="2.75390625" style="154" customWidth="1"/>
    <col min="21" max="22" width="2.50390625" style="154" customWidth="1"/>
    <col min="23" max="23" width="4.00390625" style="155" customWidth="1"/>
    <col min="24" max="24" width="4.25390625" style="149" customWidth="1"/>
    <col min="25" max="31" width="3.125" style="151" customWidth="1"/>
    <col min="32" max="32" width="5.625" style="151" bestFit="1" customWidth="1"/>
    <col min="33" max="210" width="3.125" style="151" customWidth="1"/>
    <col min="211" max="16384" width="3.125" style="156" customWidth="1"/>
  </cols>
  <sheetData>
    <row r="1" spans="1:24" ht="24" customHeight="1">
      <c r="A1" s="200" t="s">
        <v>0</v>
      </c>
      <c r="B1" s="200"/>
      <c r="C1" s="200"/>
      <c r="D1" s="200"/>
      <c r="E1" s="200"/>
      <c r="F1" s="200"/>
      <c r="G1" s="200"/>
      <c r="H1" s="200"/>
      <c r="I1" s="200"/>
      <c r="J1" s="200"/>
      <c r="K1" s="200"/>
      <c r="L1" s="200"/>
      <c r="M1" s="200"/>
      <c r="N1" s="200"/>
      <c r="O1" s="200"/>
      <c r="P1" s="200"/>
      <c r="Q1" s="200"/>
      <c r="R1" s="200"/>
      <c r="S1" s="200"/>
      <c r="T1" s="200"/>
      <c r="U1" s="200"/>
      <c r="V1" s="200"/>
      <c r="W1" s="200"/>
      <c r="X1" s="200"/>
    </row>
    <row r="2" spans="1:24" s="148" customFormat="1" ht="25.5" customHeight="1">
      <c r="A2" s="201" t="s">
        <v>1</v>
      </c>
      <c r="B2" s="201"/>
      <c r="C2" s="201"/>
      <c r="D2" s="201"/>
      <c r="E2" s="201"/>
      <c r="F2" s="201"/>
      <c r="G2" s="201"/>
      <c r="H2" s="201"/>
      <c r="I2" s="201"/>
      <c r="J2" s="201"/>
      <c r="K2" s="201"/>
      <c r="L2" s="201"/>
      <c r="M2" s="201"/>
      <c r="N2" s="201"/>
      <c r="O2" s="201"/>
      <c r="P2" s="201"/>
      <c r="Q2" s="201"/>
      <c r="R2" s="201"/>
      <c r="S2" s="201"/>
      <c r="T2" s="201"/>
      <c r="U2" s="201"/>
      <c r="V2" s="201"/>
      <c r="W2" s="201"/>
      <c r="X2" s="201"/>
    </row>
    <row r="3" spans="1:24" s="149" customFormat="1" ht="21" customHeight="1">
      <c r="A3" s="208" t="s">
        <v>2</v>
      </c>
      <c r="B3" s="208"/>
      <c r="C3" s="208" t="s">
        <v>3</v>
      </c>
      <c r="D3" s="208" t="s">
        <v>4</v>
      </c>
      <c r="E3" s="221" t="s">
        <v>5</v>
      </c>
      <c r="F3" s="202" t="s">
        <v>6</v>
      </c>
      <c r="G3" s="202" t="s">
        <v>7</v>
      </c>
      <c r="H3" s="202" t="s">
        <v>8</v>
      </c>
      <c r="I3" s="202"/>
      <c r="J3" s="202"/>
      <c r="K3" s="202" t="s">
        <v>9</v>
      </c>
      <c r="L3" s="202"/>
      <c r="M3" s="202"/>
      <c r="N3" s="202"/>
      <c r="O3" s="202"/>
      <c r="P3" s="202"/>
      <c r="Q3" s="202"/>
      <c r="R3" s="202"/>
      <c r="S3" s="202"/>
      <c r="T3" s="202"/>
      <c r="U3" s="202"/>
      <c r="V3" s="202"/>
      <c r="W3" s="208" t="s">
        <v>10</v>
      </c>
      <c r="X3" s="208" t="s">
        <v>11</v>
      </c>
    </row>
    <row r="4" spans="1:24" s="149" customFormat="1" ht="21" customHeight="1">
      <c r="A4" s="208"/>
      <c r="B4" s="208"/>
      <c r="C4" s="208"/>
      <c r="D4" s="208"/>
      <c r="E4" s="221"/>
      <c r="F4" s="202"/>
      <c r="G4" s="202"/>
      <c r="H4" s="202" t="s">
        <v>12</v>
      </c>
      <c r="I4" s="202" t="s">
        <v>13</v>
      </c>
      <c r="J4" s="202" t="s">
        <v>14</v>
      </c>
      <c r="K4" s="202" t="s">
        <v>15</v>
      </c>
      <c r="L4" s="202"/>
      <c r="M4" s="202"/>
      <c r="N4" s="202" t="s">
        <v>16</v>
      </c>
      <c r="O4" s="202"/>
      <c r="P4" s="202"/>
      <c r="Q4" s="202" t="s">
        <v>17</v>
      </c>
      <c r="R4" s="202"/>
      <c r="S4" s="202"/>
      <c r="T4" s="202" t="s">
        <v>18</v>
      </c>
      <c r="U4" s="202"/>
      <c r="V4" s="202"/>
      <c r="W4" s="208"/>
      <c r="X4" s="208"/>
    </row>
    <row r="5" spans="1:24" s="149" customFormat="1" ht="21" customHeight="1">
      <c r="A5" s="208"/>
      <c r="B5" s="208"/>
      <c r="C5" s="208"/>
      <c r="D5" s="208"/>
      <c r="E5" s="221"/>
      <c r="F5" s="202"/>
      <c r="G5" s="202"/>
      <c r="H5" s="202"/>
      <c r="I5" s="202"/>
      <c r="J5" s="202"/>
      <c r="K5" s="25">
        <v>1</v>
      </c>
      <c r="L5" s="25">
        <v>2</v>
      </c>
      <c r="M5" s="25" t="s">
        <v>19</v>
      </c>
      <c r="N5" s="25">
        <v>3</v>
      </c>
      <c r="O5" s="25">
        <v>4</v>
      </c>
      <c r="P5" s="25" t="s">
        <v>20</v>
      </c>
      <c r="Q5" s="25">
        <v>5</v>
      </c>
      <c r="R5" s="25">
        <v>6</v>
      </c>
      <c r="S5" s="25" t="s">
        <v>21</v>
      </c>
      <c r="T5" s="25">
        <v>7</v>
      </c>
      <c r="U5" s="25">
        <v>8</v>
      </c>
      <c r="V5" s="25" t="s">
        <v>22</v>
      </c>
      <c r="W5" s="208"/>
      <c r="X5" s="208"/>
    </row>
    <row r="6" spans="1:24" s="149" customFormat="1" ht="15" customHeight="1">
      <c r="A6" s="212" t="s">
        <v>23</v>
      </c>
      <c r="B6" s="218" t="s">
        <v>24</v>
      </c>
      <c r="C6" s="157" t="s">
        <v>25</v>
      </c>
      <c r="D6" s="159" t="s">
        <v>26</v>
      </c>
      <c r="E6" s="23">
        <v>3</v>
      </c>
      <c r="F6" s="25">
        <v>48</v>
      </c>
      <c r="G6" s="25">
        <v>32</v>
      </c>
      <c r="H6" s="25"/>
      <c r="I6" s="25"/>
      <c r="J6" s="25">
        <v>16</v>
      </c>
      <c r="K6" s="25">
        <v>48</v>
      </c>
      <c r="L6" s="25"/>
      <c r="M6" s="25"/>
      <c r="N6" s="25"/>
      <c r="O6" s="25"/>
      <c r="P6" s="25"/>
      <c r="Q6" s="25"/>
      <c r="R6" s="25"/>
      <c r="S6" s="25"/>
      <c r="T6" s="182"/>
      <c r="U6" s="182"/>
      <c r="V6" s="182"/>
      <c r="W6" s="157" t="s">
        <v>27</v>
      </c>
      <c r="X6" s="220" t="s">
        <v>28</v>
      </c>
    </row>
    <row r="7" spans="1:24" s="149" customFormat="1" ht="27" customHeight="1">
      <c r="A7" s="213"/>
      <c r="B7" s="219"/>
      <c r="C7" s="157" t="s">
        <v>29</v>
      </c>
      <c r="D7" s="159" t="s">
        <v>30</v>
      </c>
      <c r="E7" s="23">
        <v>3</v>
      </c>
      <c r="F7" s="25">
        <v>48</v>
      </c>
      <c r="G7" s="25">
        <v>32</v>
      </c>
      <c r="H7" s="25"/>
      <c r="I7" s="25"/>
      <c r="J7" s="25">
        <v>16</v>
      </c>
      <c r="K7" s="25"/>
      <c r="L7" s="25"/>
      <c r="M7" s="25"/>
      <c r="N7" s="25">
        <v>48</v>
      </c>
      <c r="O7" s="25"/>
      <c r="P7" s="25"/>
      <c r="Q7" s="25"/>
      <c r="R7" s="25"/>
      <c r="S7" s="25"/>
      <c r="T7" s="182"/>
      <c r="U7" s="182"/>
      <c r="V7" s="182"/>
      <c r="W7" s="157" t="s">
        <v>27</v>
      </c>
      <c r="X7" s="215"/>
    </row>
    <row r="8" spans="1:24" s="149" customFormat="1" ht="30.75" customHeight="1">
      <c r="A8" s="213"/>
      <c r="B8" s="219"/>
      <c r="C8" s="157" t="s">
        <v>31</v>
      </c>
      <c r="D8" s="24" t="s">
        <v>32</v>
      </c>
      <c r="E8" s="23">
        <v>3</v>
      </c>
      <c r="F8" s="25">
        <v>48</v>
      </c>
      <c r="G8" s="25">
        <v>32</v>
      </c>
      <c r="H8" s="25"/>
      <c r="I8" s="25"/>
      <c r="J8" s="25">
        <v>16</v>
      </c>
      <c r="K8" s="25"/>
      <c r="L8" s="25"/>
      <c r="M8" s="25"/>
      <c r="N8" s="25">
        <v>48</v>
      </c>
      <c r="O8" s="25"/>
      <c r="P8" s="25"/>
      <c r="Q8" s="25"/>
      <c r="R8" s="25"/>
      <c r="S8" s="25"/>
      <c r="T8" s="182"/>
      <c r="U8" s="182"/>
      <c r="V8" s="182"/>
      <c r="W8" s="157" t="s">
        <v>27</v>
      </c>
      <c r="X8" s="215"/>
    </row>
    <row r="9" spans="1:24" s="149" customFormat="1" ht="15" customHeight="1">
      <c r="A9" s="213"/>
      <c r="B9" s="219"/>
      <c r="C9" s="157" t="s">
        <v>33</v>
      </c>
      <c r="D9" s="160" t="s">
        <v>34</v>
      </c>
      <c r="E9" s="23">
        <v>2</v>
      </c>
      <c r="F9" s="25">
        <v>36</v>
      </c>
      <c r="G9" s="25">
        <v>16</v>
      </c>
      <c r="H9" s="25"/>
      <c r="I9" s="25"/>
      <c r="J9" s="25">
        <v>20</v>
      </c>
      <c r="K9" s="25">
        <v>36</v>
      </c>
      <c r="L9" s="25"/>
      <c r="M9" s="25"/>
      <c r="N9" s="25"/>
      <c r="O9" s="25"/>
      <c r="P9" s="25"/>
      <c r="Q9" s="25"/>
      <c r="R9" s="25"/>
      <c r="S9" s="25"/>
      <c r="T9" s="182"/>
      <c r="U9" s="182"/>
      <c r="V9" s="182"/>
      <c r="W9" s="157" t="s">
        <v>27</v>
      </c>
      <c r="X9" s="215"/>
    </row>
    <row r="10" spans="1:24" s="149" customFormat="1" ht="15" customHeight="1">
      <c r="A10" s="213"/>
      <c r="B10" s="219"/>
      <c r="C10" s="157" t="s">
        <v>35</v>
      </c>
      <c r="D10" s="160" t="s">
        <v>36</v>
      </c>
      <c r="E10" s="23">
        <v>3</v>
      </c>
      <c r="F10" s="25">
        <v>48</v>
      </c>
      <c r="G10" s="25">
        <v>32</v>
      </c>
      <c r="H10" s="25"/>
      <c r="I10" s="25"/>
      <c r="J10" s="25">
        <v>16</v>
      </c>
      <c r="K10" s="25"/>
      <c r="L10" s="25"/>
      <c r="M10" s="25"/>
      <c r="N10" s="25"/>
      <c r="O10" s="25">
        <v>48</v>
      </c>
      <c r="P10" s="25"/>
      <c r="Q10" s="25"/>
      <c r="R10" s="25"/>
      <c r="S10" s="25"/>
      <c r="T10" s="182"/>
      <c r="U10" s="182"/>
      <c r="V10" s="182"/>
      <c r="W10" s="157" t="s">
        <v>27</v>
      </c>
      <c r="X10" s="215"/>
    </row>
    <row r="11" spans="1:24" s="149" customFormat="1" ht="15" customHeight="1">
      <c r="A11" s="213"/>
      <c r="B11" s="219"/>
      <c r="C11" s="157" t="s">
        <v>37</v>
      </c>
      <c r="D11" s="161" t="s">
        <v>38</v>
      </c>
      <c r="E11" s="157">
        <v>3</v>
      </c>
      <c r="F11" s="157">
        <v>48</v>
      </c>
      <c r="G11" s="157">
        <v>32</v>
      </c>
      <c r="H11" s="25"/>
      <c r="I11" s="25"/>
      <c r="J11" s="25">
        <v>16</v>
      </c>
      <c r="K11" s="157"/>
      <c r="L11" s="25">
        <v>48</v>
      </c>
      <c r="M11" s="25"/>
      <c r="N11" s="25"/>
      <c r="O11" s="25"/>
      <c r="P11" s="25"/>
      <c r="Q11" s="25"/>
      <c r="R11" s="25"/>
      <c r="S11" s="25"/>
      <c r="T11" s="182"/>
      <c r="U11" s="182"/>
      <c r="V11" s="182"/>
      <c r="W11" s="157" t="s">
        <v>27</v>
      </c>
      <c r="X11" s="215"/>
    </row>
    <row r="12" spans="1:24" s="149" customFormat="1" ht="15" customHeight="1">
      <c r="A12" s="213"/>
      <c r="B12" s="219"/>
      <c r="C12" s="157" t="s">
        <v>39</v>
      </c>
      <c r="D12" s="160" t="s">
        <v>40</v>
      </c>
      <c r="E12" s="23">
        <v>0.5</v>
      </c>
      <c r="F12" s="25">
        <v>8</v>
      </c>
      <c r="G12" s="25">
        <v>8</v>
      </c>
      <c r="H12" s="25"/>
      <c r="I12" s="25"/>
      <c r="J12" s="25"/>
      <c r="K12" s="25">
        <v>8</v>
      </c>
      <c r="L12" s="25"/>
      <c r="M12" s="25"/>
      <c r="N12" s="25"/>
      <c r="O12" s="25"/>
      <c r="P12" s="25"/>
      <c r="Q12" s="25"/>
      <c r="R12" s="25"/>
      <c r="S12" s="25"/>
      <c r="T12" s="182"/>
      <c r="U12" s="182"/>
      <c r="V12" s="182"/>
      <c r="W12" s="157" t="s">
        <v>27</v>
      </c>
      <c r="X12" s="215"/>
    </row>
    <row r="13" spans="1:24" s="149" customFormat="1" ht="15" customHeight="1">
      <c r="A13" s="213"/>
      <c r="B13" s="219"/>
      <c r="C13" s="157" t="s">
        <v>41</v>
      </c>
      <c r="D13" s="160" t="s">
        <v>42</v>
      </c>
      <c r="E13" s="23">
        <v>0.5</v>
      </c>
      <c r="F13" s="25">
        <v>8</v>
      </c>
      <c r="G13" s="25">
        <v>8</v>
      </c>
      <c r="H13" s="25"/>
      <c r="I13" s="25"/>
      <c r="J13" s="25"/>
      <c r="K13" s="25"/>
      <c r="L13" s="25"/>
      <c r="M13" s="25"/>
      <c r="N13" s="25">
        <v>8</v>
      </c>
      <c r="O13" s="25"/>
      <c r="P13" s="25"/>
      <c r="Q13" s="25"/>
      <c r="R13" s="25"/>
      <c r="S13" s="25"/>
      <c r="T13" s="182"/>
      <c r="U13" s="182"/>
      <c r="V13" s="182"/>
      <c r="W13" s="157" t="s">
        <v>27</v>
      </c>
      <c r="X13" s="215"/>
    </row>
    <row r="14" spans="1:24" s="149" customFormat="1" ht="15" customHeight="1">
      <c r="A14" s="213"/>
      <c r="B14" s="219"/>
      <c r="C14" s="157" t="s">
        <v>43</v>
      </c>
      <c r="D14" s="160" t="s">
        <v>44</v>
      </c>
      <c r="E14" s="23">
        <v>0.5</v>
      </c>
      <c r="F14" s="25">
        <v>8</v>
      </c>
      <c r="G14" s="25">
        <v>8</v>
      </c>
      <c r="H14" s="25"/>
      <c r="I14" s="25"/>
      <c r="J14" s="25"/>
      <c r="K14" s="25"/>
      <c r="L14" s="25"/>
      <c r="M14" s="25"/>
      <c r="N14" s="25"/>
      <c r="O14" s="25"/>
      <c r="P14" s="25"/>
      <c r="Q14" s="25">
        <v>8</v>
      </c>
      <c r="R14" s="25"/>
      <c r="S14" s="25"/>
      <c r="T14" s="182"/>
      <c r="U14" s="182"/>
      <c r="V14" s="182"/>
      <c r="W14" s="157" t="s">
        <v>27</v>
      </c>
      <c r="X14" s="215"/>
    </row>
    <row r="15" spans="1:24" s="149" customFormat="1" ht="15" customHeight="1">
      <c r="A15" s="213"/>
      <c r="B15" s="219"/>
      <c r="C15" s="157" t="s">
        <v>45</v>
      </c>
      <c r="D15" s="160" t="s">
        <v>46</v>
      </c>
      <c r="E15" s="23">
        <v>0.5</v>
      </c>
      <c r="F15" s="25">
        <v>8</v>
      </c>
      <c r="G15" s="25">
        <v>8</v>
      </c>
      <c r="H15" s="25"/>
      <c r="I15" s="25"/>
      <c r="J15" s="25"/>
      <c r="K15" s="25"/>
      <c r="L15" s="25"/>
      <c r="M15" s="25"/>
      <c r="N15" s="25"/>
      <c r="O15" s="25"/>
      <c r="P15" s="25"/>
      <c r="Q15" s="25"/>
      <c r="R15" s="25">
        <v>8</v>
      </c>
      <c r="S15" s="25"/>
      <c r="T15" s="182"/>
      <c r="U15" s="182"/>
      <c r="V15" s="182"/>
      <c r="W15" s="157" t="s">
        <v>27</v>
      </c>
      <c r="X15" s="215"/>
    </row>
    <row r="16" spans="1:24" s="149" customFormat="1" ht="15" customHeight="1">
      <c r="A16" s="213"/>
      <c r="B16" s="219"/>
      <c r="C16" s="157" t="s">
        <v>47</v>
      </c>
      <c r="D16" s="160" t="s">
        <v>48</v>
      </c>
      <c r="E16" s="162">
        <v>2.5</v>
      </c>
      <c r="F16" s="163">
        <v>40</v>
      </c>
      <c r="G16" s="163">
        <v>40</v>
      </c>
      <c r="H16" s="163"/>
      <c r="I16" s="163"/>
      <c r="J16" s="163"/>
      <c r="K16" s="163">
        <v>40</v>
      </c>
      <c r="L16" s="25"/>
      <c r="M16" s="180"/>
      <c r="N16" s="163"/>
      <c r="O16" s="25"/>
      <c r="P16" s="25"/>
      <c r="Q16" s="163"/>
      <c r="R16" s="163"/>
      <c r="S16" s="163"/>
      <c r="T16" s="172"/>
      <c r="U16" s="172"/>
      <c r="V16" s="172"/>
      <c r="W16" s="157" t="s">
        <v>27</v>
      </c>
      <c r="X16" s="215"/>
    </row>
    <row r="17" spans="1:24" s="149" customFormat="1" ht="15" customHeight="1">
      <c r="A17" s="213"/>
      <c r="B17" s="219"/>
      <c r="C17" s="157" t="s">
        <v>49</v>
      </c>
      <c r="D17" s="160" t="s">
        <v>50</v>
      </c>
      <c r="E17" s="23">
        <v>2.5</v>
      </c>
      <c r="F17" s="25">
        <v>40</v>
      </c>
      <c r="G17" s="25">
        <v>40</v>
      </c>
      <c r="H17" s="25"/>
      <c r="I17" s="25"/>
      <c r="J17" s="25"/>
      <c r="K17" s="25"/>
      <c r="L17" s="25">
        <v>40</v>
      </c>
      <c r="M17" s="25"/>
      <c r="N17" s="25"/>
      <c r="O17" s="25"/>
      <c r="P17" s="25"/>
      <c r="Q17" s="25"/>
      <c r="R17" s="25"/>
      <c r="S17" s="25"/>
      <c r="T17" s="182"/>
      <c r="U17" s="182"/>
      <c r="V17" s="182"/>
      <c r="W17" s="157" t="s">
        <v>27</v>
      </c>
      <c r="X17" s="215"/>
    </row>
    <row r="18" spans="1:24" s="149" customFormat="1" ht="27.75" customHeight="1">
      <c r="A18" s="213"/>
      <c r="B18" s="219"/>
      <c r="C18" s="157" t="s">
        <v>51</v>
      </c>
      <c r="D18" s="160" t="s">
        <v>52</v>
      </c>
      <c r="E18" s="23">
        <v>2</v>
      </c>
      <c r="F18" s="25">
        <v>32</v>
      </c>
      <c r="G18" s="25">
        <v>32</v>
      </c>
      <c r="H18" s="25"/>
      <c r="I18" s="25"/>
      <c r="J18" s="25"/>
      <c r="K18" s="25"/>
      <c r="L18" s="25"/>
      <c r="M18" s="25"/>
      <c r="N18" s="25">
        <v>32</v>
      </c>
      <c r="O18" s="25"/>
      <c r="P18" s="25"/>
      <c r="Q18" s="25"/>
      <c r="R18" s="25"/>
      <c r="S18" s="25"/>
      <c r="T18" s="182"/>
      <c r="U18" s="182"/>
      <c r="V18" s="182"/>
      <c r="W18" s="157" t="s">
        <v>27</v>
      </c>
      <c r="X18" s="215"/>
    </row>
    <row r="19" spans="1:24" s="149" customFormat="1" ht="24.75" customHeight="1">
      <c r="A19" s="213"/>
      <c r="B19" s="219"/>
      <c r="C19" s="157" t="s">
        <v>53</v>
      </c>
      <c r="D19" s="160" t="s">
        <v>54</v>
      </c>
      <c r="E19" s="23">
        <v>2</v>
      </c>
      <c r="F19" s="25">
        <v>32</v>
      </c>
      <c r="G19" s="25">
        <v>32</v>
      </c>
      <c r="H19" s="25"/>
      <c r="I19" s="25"/>
      <c r="J19" s="25"/>
      <c r="K19" s="25"/>
      <c r="L19" s="25"/>
      <c r="M19" s="25"/>
      <c r="N19" s="25"/>
      <c r="O19" s="25">
        <v>32</v>
      </c>
      <c r="P19" s="25"/>
      <c r="Q19" s="25"/>
      <c r="R19" s="25"/>
      <c r="S19" s="25"/>
      <c r="T19" s="182"/>
      <c r="U19" s="182"/>
      <c r="V19" s="182"/>
      <c r="W19" s="157" t="s">
        <v>27</v>
      </c>
      <c r="X19" s="215"/>
    </row>
    <row r="20" spans="1:24" s="149" customFormat="1" ht="15" customHeight="1">
      <c r="A20" s="213"/>
      <c r="B20" s="219"/>
      <c r="C20" s="157" t="s">
        <v>55</v>
      </c>
      <c r="D20" s="160" t="s">
        <v>56</v>
      </c>
      <c r="E20" s="23">
        <v>1</v>
      </c>
      <c r="F20" s="25">
        <v>36</v>
      </c>
      <c r="G20" s="25">
        <v>32</v>
      </c>
      <c r="H20" s="25"/>
      <c r="I20" s="25"/>
      <c r="J20" s="25">
        <v>4</v>
      </c>
      <c r="K20" s="25">
        <v>36</v>
      </c>
      <c r="L20" s="25"/>
      <c r="M20" s="25"/>
      <c r="N20" s="25"/>
      <c r="O20" s="25"/>
      <c r="P20" s="25"/>
      <c r="Q20" s="25"/>
      <c r="R20" s="25"/>
      <c r="S20" s="25"/>
      <c r="T20" s="182"/>
      <c r="U20" s="182"/>
      <c r="V20" s="182"/>
      <c r="W20" s="157" t="s">
        <v>27</v>
      </c>
      <c r="X20" s="215"/>
    </row>
    <row r="21" spans="1:24" s="149" customFormat="1" ht="15" customHeight="1">
      <c r="A21" s="213"/>
      <c r="B21" s="219"/>
      <c r="C21" s="157" t="s">
        <v>57</v>
      </c>
      <c r="D21" s="160" t="s">
        <v>58</v>
      </c>
      <c r="E21" s="23">
        <v>1</v>
      </c>
      <c r="F21" s="25">
        <v>36</v>
      </c>
      <c r="G21" s="25">
        <v>32</v>
      </c>
      <c r="H21" s="25"/>
      <c r="I21" s="25"/>
      <c r="J21" s="25">
        <v>4</v>
      </c>
      <c r="K21" s="25"/>
      <c r="L21" s="25">
        <v>36</v>
      </c>
      <c r="M21" s="25"/>
      <c r="N21" s="25"/>
      <c r="O21" s="25"/>
      <c r="P21" s="25"/>
      <c r="Q21" s="25"/>
      <c r="R21" s="25"/>
      <c r="S21" s="25"/>
      <c r="T21" s="182"/>
      <c r="U21" s="182"/>
      <c r="V21" s="182"/>
      <c r="W21" s="157" t="s">
        <v>27</v>
      </c>
      <c r="X21" s="215"/>
    </row>
    <row r="22" spans="1:24" s="149" customFormat="1" ht="15" customHeight="1">
      <c r="A22" s="213"/>
      <c r="B22" s="219"/>
      <c r="C22" s="157" t="s">
        <v>59</v>
      </c>
      <c r="D22" s="160" t="s">
        <v>60</v>
      </c>
      <c r="E22" s="23">
        <v>1</v>
      </c>
      <c r="F22" s="25">
        <v>36</v>
      </c>
      <c r="G22" s="25">
        <v>32</v>
      </c>
      <c r="H22" s="25"/>
      <c r="I22" s="25"/>
      <c r="J22" s="25">
        <v>4</v>
      </c>
      <c r="K22" s="25"/>
      <c r="L22" s="25"/>
      <c r="M22" s="25"/>
      <c r="N22" s="25">
        <v>36</v>
      </c>
      <c r="O22" s="25"/>
      <c r="P22" s="25"/>
      <c r="Q22" s="25"/>
      <c r="R22" s="25"/>
      <c r="S22" s="25"/>
      <c r="T22" s="182"/>
      <c r="U22" s="182"/>
      <c r="V22" s="182"/>
      <c r="W22" s="157" t="s">
        <v>27</v>
      </c>
      <c r="X22" s="215"/>
    </row>
    <row r="23" spans="1:24" s="149" customFormat="1" ht="15" customHeight="1">
      <c r="A23" s="213"/>
      <c r="B23" s="219"/>
      <c r="C23" s="157" t="s">
        <v>61</v>
      </c>
      <c r="D23" s="160" t="s">
        <v>62</v>
      </c>
      <c r="E23" s="23">
        <v>1</v>
      </c>
      <c r="F23" s="25">
        <v>36</v>
      </c>
      <c r="G23" s="25">
        <v>32</v>
      </c>
      <c r="H23" s="25"/>
      <c r="I23" s="25"/>
      <c r="J23" s="25">
        <v>4</v>
      </c>
      <c r="K23" s="25"/>
      <c r="L23" s="25"/>
      <c r="M23" s="25"/>
      <c r="N23" s="25"/>
      <c r="O23" s="25">
        <v>36</v>
      </c>
      <c r="P23" s="25"/>
      <c r="Q23" s="25"/>
      <c r="R23" s="25"/>
      <c r="S23" s="25"/>
      <c r="T23" s="182"/>
      <c r="U23" s="182"/>
      <c r="V23" s="182"/>
      <c r="W23" s="157" t="s">
        <v>27</v>
      </c>
      <c r="X23" s="215"/>
    </row>
    <row r="24" spans="1:24" s="149" customFormat="1" ht="15" customHeight="1">
      <c r="A24" s="213"/>
      <c r="B24" s="219"/>
      <c r="C24" s="157" t="s">
        <v>63</v>
      </c>
      <c r="D24" s="159" t="s">
        <v>64</v>
      </c>
      <c r="E24" s="23">
        <v>5.5</v>
      </c>
      <c r="F24" s="25">
        <v>88</v>
      </c>
      <c r="G24" s="25">
        <v>88</v>
      </c>
      <c r="H24" s="25"/>
      <c r="I24" s="25"/>
      <c r="J24" s="25"/>
      <c r="K24" s="25">
        <v>88</v>
      </c>
      <c r="L24" s="25"/>
      <c r="M24" s="25"/>
      <c r="N24" s="25"/>
      <c r="O24" s="25"/>
      <c r="P24" s="25"/>
      <c r="Q24" s="25"/>
      <c r="R24" s="25"/>
      <c r="S24" s="25"/>
      <c r="T24" s="25"/>
      <c r="U24" s="25"/>
      <c r="V24" s="25"/>
      <c r="W24" s="157" t="s">
        <v>27</v>
      </c>
      <c r="X24" s="215"/>
    </row>
    <row r="25" spans="1:24" s="149" customFormat="1" ht="15" customHeight="1">
      <c r="A25" s="213"/>
      <c r="B25" s="219"/>
      <c r="C25" s="157" t="s">
        <v>65</v>
      </c>
      <c r="D25" s="159" t="s">
        <v>66</v>
      </c>
      <c r="E25" s="23">
        <v>5.5</v>
      </c>
      <c r="F25" s="25">
        <v>88</v>
      </c>
      <c r="G25" s="25">
        <v>88</v>
      </c>
      <c r="H25" s="25"/>
      <c r="I25" s="25"/>
      <c r="J25" s="25"/>
      <c r="K25" s="25"/>
      <c r="L25" s="25">
        <v>88</v>
      </c>
      <c r="M25" s="25"/>
      <c r="N25" s="25"/>
      <c r="O25" s="25"/>
      <c r="P25" s="25"/>
      <c r="Q25" s="25"/>
      <c r="R25" s="25"/>
      <c r="S25" s="25"/>
      <c r="T25" s="25"/>
      <c r="U25" s="25"/>
      <c r="V25" s="25"/>
      <c r="W25" s="157" t="s">
        <v>27</v>
      </c>
      <c r="X25" s="215"/>
    </row>
    <row r="26" spans="1:24" s="149" customFormat="1" ht="15" customHeight="1">
      <c r="A26" s="213"/>
      <c r="B26" s="219"/>
      <c r="C26" s="157" t="s">
        <v>67</v>
      </c>
      <c r="D26" s="159" t="s">
        <v>68</v>
      </c>
      <c r="E26" s="23">
        <v>3</v>
      </c>
      <c r="F26" s="25">
        <v>48</v>
      </c>
      <c r="G26" s="25">
        <v>48</v>
      </c>
      <c r="H26" s="25"/>
      <c r="I26" s="25"/>
      <c r="J26" s="25"/>
      <c r="K26" s="25"/>
      <c r="L26" s="181">
        <v>48</v>
      </c>
      <c r="M26" s="181"/>
      <c r="N26" s="25"/>
      <c r="O26" s="25"/>
      <c r="P26" s="25"/>
      <c r="Q26" s="25"/>
      <c r="R26" s="25"/>
      <c r="S26" s="25"/>
      <c r="T26" s="25"/>
      <c r="U26" s="25"/>
      <c r="V26" s="25"/>
      <c r="W26" s="157" t="s">
        <v>27</v>
      </c>
      <c r="X26" s="215"/>
    </row>
    <row r="27" spans="1:24" s="149" customFormat="1" ht="15" customHeight="1">
      <c r="A27" s="213"/>
      <c r="B27" s="219"/>
      <c r="C27" s="157" t="s">
        <v>69</v>
      </c>
      <c r="D27" s="159" t="s">
        <v>70</v>
      </c>
      <c r="E27" s="23">
        <v>3</v>
      </c>
      <c r="F27" s="25">
        <v>48</v>
      </c>
      <c r="G27" s="25">
        <v>48</v>
      </c>
      <c r="H27" s="25"/>
      <c r="I27" s="25"/>
      <c r="J27" s="25"/>
      <c r="K27" s="25"/>
      <c r="L27" s="25"/>
      <c r="M27" s="25"/>
      <c r="N27" s="25">
        <v>48</v>
      </c>
      <c r="O27" s="25"/>
      <c r="P27" s="25"/>
      <c r="Q27" s="25"/>
      <c r="R27" s="25"/>
      <c r="S27" s="25"/>
      <c r="T27" s="25"/>
      <c r="U27" s="25"/>
      <c r="V27" s="25"/>
      <c r="W27" s="157" t="s">
        <v>27</v>
      </c>
      <c r="X27" s="215"/>
    </row>
    <row r="28" spans="1:24" s="149" customFormat="1" ht="15" customHeight="1">
      <c r="A28" s="213"/>
      <c r="B28" s="219"/>
      <c r="C28" s="157" t="s">
        <v>71</v>
      </c>
      <c r="D28" s="164" t="s">
        <v>72</v>
      </c>
      <c r="E28" s="165">
        <v>3</v>
      </c>
      <c r="F28" s="25">
        <v>48</v>
      </c>
      <c r="G28" s="25">
        <v>42</v>
      </c>
      <c r="H28" s="25"/>
      <c r="I28" s="25">
        <v>6</v>
      </c>
      <c r="J28" s="25"/>
      <c r="K28" s="25">
        <v>48</v>
      </c>
      <c r="L28" s="25"/>
      <c r="M28" s="25"/>
      <c r="N28" s="25"/>
      <c r="O28" s="25"/>
      <c r="P28" s="25"/>
      <c r="Q28" s="25"/>
      <c r="R28" s="25"/>
      <c r="S28" s="25"/>
      <c r="T28" s="25"/>
      <c r="U28" s="25"/>
      <c r="V28" s="25"/>
      <c r="W28" s="157" t="s">
        <v>27</v>
      </c>
      <c r="X28" s="215"/>
    </row>
    <row r="29" spans="1:231" s="149" customFormat="1" ht="15" customHeight="1">
      <c r="A29" s="213"/>
      <c r="B29" s="219"/>
      <c r="C29" s="157" t="s">
        <v>73</v>
      </c>
      <c r="D29" s="159" t="s">
        <v>74</v>
      </c>
      <c r="E29" s="165">
        <v>2</v>
      </c>
      <c r="F29" s="25">
        <v>32</v>
      </c>
      <c r="G29" s="25">
        <v>32</v>
      </c>
      <c r="H29" s="25"/>
      <c r="I29" s="25"/>
      <c r="J29" s="25"/>
      <c r="K29" s="25"/>
      <c r="L29" s="25"/>
      <c r="M29" s="25"/>
      <c r="N29" s="25"/>
      <c r="O29" s="25">
        <v>32</v>
      </c>
      <c r="P29" s="25"/>
      <c r="Q29" s="25"/>
      <c r="R29" s="25"/>
      <c r="S29" s="25"/>
      <c r="T29" s="25"/>
      <c r="U29" s="25"/>
      <c r="V29" s="25"/>
      <c r="W29" s="157" t="s">
        <v>27</v>
      </c>
      <c r="X29" s="215"/>
      <c r="HC29" s="156"/>
      <c r="HD29" s="156"/>
      <c r="HE29" s="156"/>
      <c r="HF29" s="156"/>
      <c r="HG29" s="156"/>
      <c r="HH29" s="156"/>
      <c r="HI29" s="156"/>
      <c r="HJ29" s="156"/>
      <c r="HK29" s="156"/>
      <c r="HL29" s="156"/>
      <c r="HM29" s="156"/>
      <c r="HN29" s="156"/>
      <c r="HO29" s="156"/>
      <c r="HP29" s="156"/>
      <c r="HQ29" s="156"/>
      <c r="HR29" s="156"/>
      <c r="HS29" s="156"/>
      <c r="HT29" s="156"/>
      <c r="HU29" s="156"/>
      <c r="HV29" s="156"/>
      <c r="HW29" s="156"/>
    </row>
    <row r="30" spans="1:210" ht="15" customHeight="1">
      <c r="A30" s="213"/>
      <c r="B30" s="213"/>
      <c r="C30" s="203" t="s">
        <v>75</v>
      </c>
      <c r="D30" s="204"/>
      <c r="E30" s="166">
        <f>SUM(E6:E29)</f>
        <v>54</v>
      </c>
      <c r="F30" s="167">
        <v>948</v>
      </c>
      <c r="G30" s="167">
        <f aca="true" t="shared" si="0" ref="G30:V30">SUM(G6:G29)</f>
        <v>826</v>
      </c>
      <c r="H30" s="167">
        <f t="shared" si="0"/>
        <v>0</v>
      </c>
      <c r="I30" s="167">
        <f t="shared" si="0"/>
        <v>6</v>
      </c>
      <c r="J30" s="167">
        <f t="shared" si="0"/>
        <v>116</v>
      </c>
      <c r="K30" s="167">
        <f t="shared" si="0"/>
        <v>304</v>
      </c>
      <c r="L30" s="167">
        <f t="shared" si="0"/>
        <v>260</v>
      </c>
      <c r="M30" s="167">
        <f t="shared" si="0"/>
        <v>0</v>
      </c>
      <c r="N30" s="167">
        <f t="shared" si="0"/>
        <v>220</v>
      </c>
      <c r="O30" s="167">
        <f t="shared" si="0"/>
        <v>148</v>
      </c>
      <c r="P30" s="167">
        <f t="shared" si="0"/>
        <v>0</v>
      </c>
      <c r="Q30" s="167">
        <f t="shared" si="0"/>
        <v>8</v>
      </c>
      <c r="R30" s="167">
        <f t="shared" si="0"/>
        <v>8</v>
      </c>
      <c r="S30" s="167">
        <f t="shared" si="0"/>
        <v>0</v>
      </c>
      <c r="T30" s="167">
        <f t="shared" si="0"/>
        <v>0</v>
      </c>
      <c r="U30" s="167">
        <f t="shared" si="0"/>
        <v>0</v>
      </c>
      <c r="V30" s="167">
        <f t="shared" si="0"/>
        <v>0</v>
      </c>
      <c r="W30" s="183"/>
      <c r="X30" s="215"/>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6"/>
      <c r="CL30" s="156"/>
      <c r="CM30" s="156"/>
      <c r="CN30" s="156"/>
      <c r="CO30" s="156"/>
      <c r="CP30" s="156"/>
      <c r="CQ30" s="156"/>
      <c r="CR30" s="156"/>
      <c r="CS30" s="156"/>
      <c r="CT30" s="156"/>
      <c r="CU30" s="156"/>
      <c r="CV30" s="156"/>
      <c r="CW30" s="156"/>
      <c r="CX30" s="156"/>
      <c r="CY30" s="156"/>
      <c r="CZ30" s="156"/>
      <c r="DA30" s="156"/>
      <c r="DB30" s="156"/>
      <c r="DC30" s="156"/>
      <c r="DD30" s="156"/>
      <c r="DE30" s="156"/>
      <c r="DF30" s="156"/>
      <c r="DG30" s="156"/>
      <c r="DH30" s="156"/>
      <c r="DI30" s="156"/>
      <c r="DJ30" s="156"/>
      <c r="DK30" s="156"/>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6"/>
      <c r="FL30" s="156"/>
      <c r="FM30" s="156"/>
      <c r="FN30" s="156"/>
      <c r="FO30" s="156"/>
      <c r="FP30" s="156"/>
      <c r="FQ30" s="156"/>
      <c r="FR30" s="156"/>
      <c r="FS30" s="156"/>
      <c r="FT30" s="156"/>
      <c r="FU30" s="156"/>
      <c r="FV30" s="156"/>
      <c r="FW30" s="156"/>
      <c r="FX30" s="156"/>
      <c r="FY30" s="156"/>
      <c r="FZ30" s="156"/>
      <c r="GA30" s="156"/>
      <c r="GB30" s="156"/>
      <c r="GC30" s="156"/>
      <c r="GD30" s="156"/>
      <c r="GE30" s="156"/>
      <c r="GF30" s="156"/>
      <c r="GG30" s="156"/>
      <c r="GH30" s="156"/>
      <c r="GI30" s="156"/>
      <c r="GJ30" s="156"/>
      <c r="GK30" s="156"/>
      <c r="GL30" s="156"/>
      <c r="GM30" s="156"/>
      <c r="GN30" s="156"/>
      <c r="GO30" s="156"/>
      <c r="GP30" s="156"/>
      <c r="GQ30" s="156"/>
      <c r="GR30" s="156"/>
      <c r="GS30" s="156"/>
      <c r="GT30" s="156"/>
      <c r="GU30" s="156"/>
      <c r="GV30" s="156"/>
      <c r="GW30" s="156"/>
      <c r="GX30" s="156"/>
      <c r="GY30" s="156"/>
      <c r="GZ30" s="156"/>
      <c r="HA30" s="156"/>
      <c r="HB30" s="156"/>
    </row>
    <row r="31" spans="1:210" ht="15" customHeight="1">
      <c r="A31" s="213"/>
      <c r="B31" s="213"/>
      <c r="C31" s="157" t="s">
        <v>76</v>
      </c>
      <c r="D31" s="164" t="s">
        <v>77</v>
      </c>
      <c r="E31" s="168">
        <v>3</v>
      </c>
      <c r="F31" s="25">
        <v>48</v>
      </c>
      <c r="G31" s="25">
        <v>44</v>
      </c>
      <c r="H31" s="169">
        <v>4</v>
      </c>
      <c r="I31" s="25"/>
      <c r="J31" s="25"/>
      <c r="K31" s="25"/>
      <c r="L31" s="25"/>
      <c r="M31" s="25"/>
      <c r="N31" s="25"/>
      <c r="O31" s="25">
        <v>48</v>
      </c>
      <c r="P31" s="25"/>
      <c r="Q31" s="25"/>
      <c r="R31" s="25"/>
      <c r="S31" s="25"/>
      <c r="T31" s="25"/>
      <c r="U31" s="25"/>
      <c r="V31" s="25"/>
      <c r="W31" s="157" t="s">
        <v>78</v>
      </c>
      <c r="X31" s="215"/>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6"/>
      <c r="CN31" s="156"/>
      <c r="CO31" s="156"/>
      <c r="CP31" s="156"/>
      <c r="CQ31" s="156"/>
      <c r="CR31" s="156"/>
      <c r="CS31" s="156"/>
      <c r="CT31" s="156"/>
      <c r="CU31" s="156"/>
      <c r="CV31" s="156"/>
      <c r="CW31" s="156"/>
      <c r="CX31" s="156"/>
      <c r="CY31" s="156"/>
      <c r="CZ31" s="156"/>
      <c r="DA31" s="156"/>
      <c r="DB31" s="156"/>
      <c r="DC31" s="156"/>
      <c r="DD31" s="156"/>
      <c r="DE31" s="156"/>
      <c r="DF31" s="156"/>
      <c r="DG31" s="156"/>
      <c r="DH31" s="156"/>
      <c r="DI31" s="156"/>
      <c r="DJ31" s="156"/>
      <c r="DK31" s="156"/>
      <c r="DL31" s="156"/>
      <c r="DM31" s="156"/>
      <c r="DN31" s="156"/>
      <c r="DO31" s="156"/>
      <c r="DP31" s="156"/>
      <c r="DQ31" s="156"/>
      <c r="DR31" s="156"/>
      <c r="DS31" s="156"/>
      <c r="DT31" s="156"/>
      <c r="DU31" s="156"/>
      <c r="DV31" s="156"/>
      <c r="DW31" s="156"/>
      <c r="DX31" s="156"/>
      <c r="DY31" s="156"/>
      <c r="DZ31" s="156"/>
      <c r="EA31" s="156"/>
      <c r="EB31" s="156"/>
      <c r="EC31" s="156"/>
      <c r="ED31" s="156"/>
      <c r="EE31" s="156"/>
      <c r="EF31" s="156"/>
      <c r="EG31" s="156"/>
      <c r="EH31" s="156"/>
      <c r="EI31" s="156"/>
      <c r="EJ31" s="156"/>
      <c r="EK31" s="156"/>
      <c r="EL31" s="156"/>
      <c r="EM31" s="156"/>
      <c r="EN31" s="156"/>
      <c r="EO31" s="156"/>
      <c r="EP31" s="156"/>
      <c r="EQ31" s="156"/>
      <c r="ER31" s="156"/>
      <c r="ES31" s="156"/>
      <c r="ET31" s="156"/>
      <c r="EU31" s="156"/>
      <c r="EV31" s="156"/>
      <c r="EW31" s="156"/>
      <c r="EX31" s="156"/>
      <c r="EY31" s="156"/>
      <c r="EZ31" s="156"/>
      <c r="FA31" s="156"/>
      <c r="FB31" s="156"/>
      <c r="FC31" s="156"/>
      <c r="FD31" s="156"/>
      <c r="FE31" s="156"/>
      <c r="FF31" s="156"/>
      <c r="FG31" s="156"/>
      <c r="FH31" s="156"/>
      <c r="FI31" s="156"/>
      <c r="FJ31" s="156"/>
      <c r="FK31" s="156"/>
      <c r="FL31" s="156"/>
      <c r="FM31" s="156"/>
      <c r="FN31" s="156"/>
      <c r="FO31" s="156"/>
      <c r="FP31" s="156"/>
      <c r="FQ31" s="156"/>
      <c r="FR31" s="156"/>
      <c r="FS31" s="156"/>
      <c r="FT31" s="156"/>
      <c r="FU31" s="156"/>
      <c r="FV31" s="156"/>
      <c r="FW31" s="156"/>
      <c r="FX31" s="156"/>
      <c r="FY31" s="156"/>
      <c r="FZ31" s="156"/>
      <c r="GA31" s="156"/>
      <c r="GB31" s="156"/>
      <c r="GC31" s="156"/>
      <c r="GD31" s="156"/>
      <c r="GE31" s="156"/>
      <c r="GF31" s="156"/>
      <c r="GG31" s="156"/>
      <c r="GH31" s="156"/>
      <c r="GI31" s="156"/>
      <c r="GJ31" s="156"/>
      <c r="GK31" s="156"/>
      <c r="GL31" s="156"/>
      <c r="GM31" s="156"/>
      <c r="GN31" s="156"/>
      <c r="GO31" s="156"/>
      <c r="GP31" s="156"/>
      <c r="GQ31" s="156"/>
      <c r="GR31" s="156"/>
      <c r="GS31" s="156"/>
      <c r="GT31" s="156"/>
      <c r="GU31" s="156"/>
      <c r="GV31" s="156"/>
      <c r="GW31" s="156"/>
      <c r="GX31" s="156"/>
      <c r="GY31" s="156"/>
      <c r="GZ31" s="156"/>
      <c r="HA31" s="156"/>
      <c r="HB31" s="156"/>
    </row>
    <row r="32" spans="1:210" ht="15" customHeight="1">
      <c r="A32" s="213"/>
      <c r="B32" s="213"/>
      <c r="C32" s="157" t="s">
        <v>79</v>
      </c>
      <c r="D32" s="160" t="s">
        <v>80</v>
      </c>
      <c r="E32" s="168">
        <v>2</v>
      </c>
      <c r="F32" s="25">
        <v>32</v>
      </c>
      <c r="G32" s="25">
        <v>24</v>
      </c>
      <c r="H32" s="25"/>
      <c r="I32" s="25">
        <v>8</v>
      </c>
      <c r="J32" s="25"/>
      <c r="K32" s="25">
        <v>32</v>
      </c>
      <c r="L32" s="25"/>
      <c r="M32" s="25"/>
      <c r="N32" s="182"/>
      <c r="O32" s="182"/>
      <c r="P32" s="182"/>
      <c r="Q32" s="182"/>
      <c r="R32" s="182"/>
      <c r="S32" s="182"/>
      <c r="T32" s="182"/>
      <c r="U32" s="182"/>
      <c r="V32" s="182"/>
      <c r="W32" s="157" t="s">
        <v>78</v>
      </c>
      <c r="X32" s="21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156"/>
      <c r="DJ32" s="156"/>
      <c r="DK32" s="156"/>
      <c r="DL32" s="156"/>
      <c r="DM32" s="156"/>
      <c r="DN32" s="156"/>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156"/>
      <c r="EN32" s="156"/>
      <c r="EO32" s="156"/>
      <c r="EP32" s="156"/>
      <c r="EQ32" s="156"/>
      <c r="ER32" s="156"/>
      <c r="ES32" s="156"/>
      <c r="ET32" s="156"/>
      <c r="EU32" s="156"/>
      <c r="EV32" s="156"/>
      <c r="EW32" s="156"/>
      <c r="EX32" s="156"/>
      <c r="EY32" s="156"/>
      <c r="EZ32" s="156"/>
      <c r="FA32" s="156"/>
      <c r="FB32" s="156"/>
      <c r="FC32" s="156"/>
      <c r="FD32" s="156"/>
      <c r="FE32" s="156"/>
      <c r="FF32" s="156"/>
      <c r="FG32" s="156"/>
      <c r="FH32" s="156"/>
      <c r="FI32" s="156"/>
      <c r="FJ32" s="156"/>
      <c r="FK32" s="156"/>
      <c r="FL32" s="156"/>
      <c r="FM32" s="156"/>
      <c r="FN32" s="156"/>
      <c r="FO32" s="156"/>
      <c r="FP32" s="156"/>
      <c r="FQ32" s="156"/>
      <c r="FR32" s="156"/>
      <c r="FS32" s="156"/>
      <c r="FT32" s="156"/>
      <c r="FU32" s="156"/>
      <c r="FV32" s="156"/>
      <c r="FW32" s="156"/>
      <c r="FX32" s="156"/>
      <c r="FY32" s="156"/>
      <c r="FZ32" s="156"/>
      <c r="GA32" s="156"/>
      <c r="GB32" s="156"/>
      <c r="GC32" s="156"/>
      <c r="GD32" s="156"/>
      <c r="GE32" s="156"/>
      <c r="GF32" s="156"/>
      <c r="GG32" s="156"/>
      <c r="GH32" s="156"/>
      <c r="GI32" s="156"/>
      <c r="GJ32" s="156"/>
      <c r="GK32" s="156"/>
      <c r="GL32" s="156"/>
      <c r="GM32" s="156"/>
      <c r="GN32" s="156"/>
      <c r="GO32" s="156"/>
      <c r="GP32" s="156"/>
      <c r="GQ32" s="156"/>
      <c r="GR32" s="156"/>
      <c r="GS32" s="156"/>
      <c r="GT32" s="156"/>
      <c r="GU32" s="156"/>
      <c r="GV32" s="156"/>
      <c r="GW32" s="156"/>
      <c r="GX32" s="156"/>
      <c r="GY32" s="156"/>
      <c r="GZ32" s="156"/>
      <c r="HA32" s="156"/>
      <c r="HB32" s="156"/>
    </row>
    <row r="33" spans="1:210" ht="15" customHeight="1">
      <c r="A33" s="213"/>
      <c r="B33" s="213"/>
      <c r="C33" s="157" t="s">
        <v>81</v>
      </c>
      <c r="D33" s="160" t="s">
        <v>82</v>
      </c>
      <c r="E33" s="168">
        <v>3</v>
      </c>
      <c r="F33" s="25">
        <v>48</v>
      </c>
      <c r="G33" s="25">
        <v>24</v>
      </c>
      <c r="H33" s="25"/>
      <c r="I33" s="25">
        <v>24</v>
      </c>
      <c r="J33" s="25"/>
      <c r="K33" s="25"/>
      <c r="L33" s="25">
        <v>48</v>
      </c>
      <c r="M33" s="25"/>
      <c r="N33" s="182"/>
      <c r="O33" s="182"/>
      <c r="P33" s="182"/>
      <c r="Q33" s="182"/>
      <c r="R33" s="182"/>
      <c r="S33" s="182"/>
      <c r="T33" s="182"/>
      <c r="U33" s="182"/>
      <c r="V33" s="182"/>
      <c r="W33" s="157" t="s">
        <v>78</v>
      </c>
      <c r="X33" s="21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6"/>
      <c r="GT33" s="156"/>
      <c r="GU33" s="156"/>
      <c r="GV33" s="156"/>
      <c r="GW33" s="156"/>
      <c r="GX33" s="156"/>
      <c r="GY33" s="156"/>
      <c r="GZ33" s="156"/>
      <c r="HA33" s="156"/>
      <c r="HB33" s="156"/>
    </row>
    <row r="34" spans="1:210" ht="15" customHeight="1">
      <c r="A34" s="213"/>
      <c r="B34" s="213"/>
      <c r="C34" s="157" t="s">
        <v>83</v>
      </c>
      <c r="D34" s="160" t="s">
        <v>84</v>
      </c>
      <c r="E34" s="43">
        <v>2</v>
      </c>
      <c r="F34" s="25">
        <v>32</v>
      </c>
      <c r="G34" s="25">
        <v>16</v>
      </c>
      <c r="H34" s="25"/>
      <c r="I34" s="25">
        <v>16</v>
      </c>
      <c r="J34" s="25"/>
      <c r="K34" s="25"/>
      <c r="L34" s="25">
        <v>32</v>
      </c>
      <c r="M34" s="25"/>
      <c r="N34" s="25"/>
      <c r="O34" s="25"/>
      <c r="P34" s="25"/>
      <c r="Q34" s="25"/>
      <c r="R34" s="25"/>
      <c r="S34" s="25"/>
      <c r="T34" s="25"/>
      <c r="U34" s="25"/>
      <c r="V34" s="25"/>
      <c r="W34" s="157" t="s">
        <v>78</v>
      </c>
      <c r="X34" s="21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row>
    <row r="35" spans="1:210" ht="15" customHeight="1">
      <c r="A35" s="213"/>
      <c r="B35" s="213"/>
      <c r="C35" s="157" t="s">
        <v>85</v>
      </c>
      <c r="D35" s="170" t="s">
        <v>86</v>
      </c>
      <c r="E35" s="43">
        <v>1</v>
      </c>
      <c r="F35" s="25">
        <v>16</v>
      </c>
      <c r="G35" s="25">
        <v>16</v>
      </c>
      <c r="H35" s="25"/>
      <c r="I35" s="25"/>
      <c r="J35" s="25"/>
      <c r="K35" s="25"/>
      <c r="L35" s="25"/>
      <c r="M35" s="25"/>
      <c r="N35" s="25"/>
      <c r="O35" s="25">
        <v>16</v>
      </c>
      <c r="P35" s="25"/>
      <c r="Q35" s="25"/>
      <c r="R35" s="25"/>
      <c r="S35" s="25"/>
      <c r="T35" s="25"/>
      <c r="U35" s="25"/>
      <c r="V35" s="25"/>
      <c r="W35" s="157" t="s">
        <v>78</v>
      </c>
      <c r="X35" s="21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156"/>
      <c r="DJ35" s="156"/>
      <c r="DK35" s="156"/>
      <c r="DL35" s="156"/>
      <c r="DM35" s="156"/>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156"/>
      <c r="EN35" s="156"/>
      <c r="EO35" s="156"/>
      <c r="EP35" s="156"/>
      <c r="EQ35" s="156"/>
      <c r="ER35" s="156"/>
      <c r="ES35" s="156"/>
      <c r="ET35" s="156"/>
      <c r="EU35" s="156"/>
      <c r="EV35" s="156"/>
      <c r="EW35" s="156"/>
      <c r="EX35" s="156"/>
      <c r="EY35" s="156"/>
      <c r="EZ35" s="156"/>
      <c r="FA35" s="156"/>
      <c r="FB35" s="156"/>
      <c r="FC35" s="156"/>
      <c r="FD35" s="156"/>
      <c r="FE35" s="156"/>
      <c r="FF35" s="156"/>
      <c r="FG35" s="156"/>
      <c r="FH35" s="156"/>
      <c r="FI35" s="156"/>
      <c r="FJ35" s="156"/>
      <c r="FK35" s="156"/>
      <c r="FL35" s="156"/>
      <c r="FM35" s="156"/>
      <c r="FN35" s="156"/>
      <c r="FO35" s="156"/>
      <c r="FP35" s="156"/>
      <c r="FQ35" s="156"/>
      <c r="FR35" s="156"/>
      <c r="FS35" s="156"/>
      <c r="FT35" s="156"/>
      <c r="FU35" s="156"/>
      <c r="FV35" s="156"/>
      <c r="FW35" s="156"/>
      <c r="FX35" s="156"/>
      <c r="FY35" s="156"/>
      <c r="FZ35" s="156"/>
      <c r="GA35" s="156"/>
      <c r="GB35" s="156"/>
      <c r="GC35" s="156"/>
      <c r="GD35" s="156"/>
      <c r="GE35" s="156"/>
      <c r="GF35" s="156"/>
      <c r="GG35" s="156"/>
      <c r="GH35" s="156"/>
      <c r="GI35" s="156"/>
      <c r="GJ35" s="156"/>
      <c r="GK35" s="156"/>
      <c r="GL35" s="156"/>
      <c r="GM35" s="156"/>
      <c r="GN35" s="156"/>
      <c r="GO35" s="156"/>
      <c r="GP35" s="156"/>
      <c r="GQ35" s="156"/>
      <c r="GR35" s="156"/>
      <c r="GS35" s="156"/>
      <c r="GT35" s="156"/>
      <c r="GU35" s="156"/>
      <c r="GV35" s="156"/>
      <c r="GW35" s="156"/>
      <c r="GX35" s="156"/>
      <c r="GY35" s="156"/>
      <c r="GZ35" s="156"/>
      <c r="HA35" s="156"/>
      <c r="HB35" s="156"/>
    </row>
    <row r="36" spans="1:210" ht="15" customHeight="1">
      <c r="A36" s="213"/>
      <c r="B36" s="213"/>
      <c r="C36" s="157" t="s">
        <v>87</v>
      </c>
      <c r="D36" s="159" t="s">
        <v>88</v>
      </c>
      <c r="E36" s="43">
        <v>0.5</v>
      </c>
      <c r="F36" s="25">
        <v>8</v>
      </c>
      <c r="G36" s="25">
        <v>8</v>
      </c>
      <c r="H36" s="25"/>
      <c r="I36" s="25"/>
      <c r="J36" s="25"/>
      <c r="K36" s="25"/>
      <c r="L36" s="25"/>
      <c r="M36" s="25"/>
      <c r="N36" s="25"/>
      <c r="O36" s="25">
        <v>8</v>
      </c>
      <c r="Q36" s="25"/>
      <c r="R36" s="25"/>
      <c r="S36" s="25"/>
      <c r="T36" s="25"/>
      <c r="U36" s="25"/>
      <c r="V36" s="25"/>
      <c r="W36" s="157" t="s">
        <v>78</v>
      </c>
      <c r="X36" s="21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6"/>
      <c r="CL36" s="156"/>
      <c r="CM36" s="156"/>
      <c r="CN36" s="156"/>
      <c r="CO36" s="156"/>
      <c r="CP36" s="156"/>
      <c r="CQ36" s="156"/>
      <c r="CR36" s="156"/>
      <c r="CS36" s="156"/>
      <c r="CT36" s="156"/>
      <c r="CU36" s="156"/>
      <c r="CV36" s="156"/>
      <c r="CW36" s="156"/>
      <c r="CX36" s="156"/>
      <c r="CY36" s="156"/>
      <c r="CZ36" s="156"/>
      <c r="DA36" s="156"/>
      <c r="DB36" s="156"/>
      <c r="DC36" s="156"/>
      <c r="DD36" s="156"/>
      <c r="DE36" s="156"/>
      <c r="DF36" s="156"/>
      <c r="DG36" s="156"/>
      <c r="DH36" s="156"/>
      <c r="DI36" s="156"/>
      <c r="DJ36" s="156"/>
      <c r="DK36" s="156"/>
      <c r="DL36" s="156"/>
      <c r="DM36" s="156"/>
      <c r="DN36" s="156"/>
      <c r="DO36" s="156"/>
      <c r="DP36" s="156"/>
      <c r="DQ36" s="156"/>
      <c r="DR36" s="156"/>
      <c r="DS36" s="156"/>
      <c r="DT36" s="156"/>
      <c r="DU36" s="156"/>
      <c r="DV36" s="156"/>
      <c r="DW36" s="156"/>
      <c r="DX36" s="156"/>
      <c r="DY36" s="156"/>
      <c r="DZ36" s="156"/>
      <c r="EA36" s="156"/>
      <c r="EB36" s="156"/>
      <c r="EC36" s="156"/>
      <c r="ED36" s="156"/>
      <c r="EE36" s="156"/>
      <c r="EF36" s="156"/>
      <c r="EG36" s="156"/>
      <c r="EH36" s="156"/>
      <c r="EI36" s="156"/>
      <c r="EJ36" s="156"/>
      <c r="EK36" s="156"/>
      <c r="EL36" s="156"/>
      <c r="EM36" s="156"/>
      <c r="EN36" s="156"/>
      <c r="EO36" s="156"/>
      <c r="EP36" s="156"/>
      <c r="EQ36" s="156"/>
      <c r="ER36" s="156"/>
      <c r="ES36" s="156"/>
      <c r="ET36" s="156"/>
      <c r="EU36" s="156"/>
      <c r="EV36" s="156"/>
      <c r="EW36" s="156"/>
      <c r="EX36" s="156"/>
      <c r="EY36" s="156"/>
      <c r="EZ36" s="156"/>
      <c r="FA36" s="156"/>
      <c r="FB36" s="156"/>
      <c r="FC36" s="156"/>
      <c r="FD36" s="156"/>
      <c r="FE36" s="156"/>
      <c r="FF36" s="156"/>
      <c r="FG36" s="156"/>
      <c r="FH36" s="156"/>
      <c r="FI36" s="156"/>
      <c r="FJ36" s="156"/>
      <c r="FK36" s="156"/>
      <c r="FL36" s="156"/>
      <c r="FM36" s="156"/>
      <c r="FN36" s="156"/>
      <c r="FO36" s="156"/>
      <c r="FP36" s="156"/>
      <c r="FQ36" s="156"/>
      <c r="FR36" s="156"/>
      <c r="FS36" s="156"/>
      <c r="FT36" s="156"/>
      <c r="FU36" s="156"/>
      <c r="FV36" s="156"/>
      <c r="FW36" s="156"/>
      <c r="FX36" s="156"/>
      <c r="FY36" s="156"/>
      <c r="FZ36" s="156"/>
      <c r="GA36" s="156"/>
      <c r="GB36" s="156"/>
      <c r="GC36" s="156"/>
      <c r="GD36" s="156"/>
      <c r="GE36" s="156"/>
      <c r="GF36" s="156"/>
      <c r="GG36" s="156"/>
      <c r="GH36" s="156"/>
      <c r="GI36" s="156"/>
      <c r="GJ36" s="156"/>
      <c r="GK36" s="156"/>
      <c r="GL36" s="156"/>
      <c r="GM36" s="156"/>
      <c r="GN36" s="156"/>
      <c r="GO36" s="156"/>
      <c r="GP36" s="156"/>
      <c r="GQ36" s="156"/>
      <c r="GR36" s="156"/>
      <c r="GS36" s="156"/>
      <c r="GT36" s="156"/>
      <c r="GU36" s="156"/>
      <c r="GV36" s="156"/>
      <c r="GW36" s="156"/>
      <c r="GX36" s="156"/>
      <c r="GY36" s="156"/>
      <c r="GZ36" s="156"/>
      <c r="HA36" s="156"/>
      <c r="HB36" s="156"/>
    </row>
    <row r="37" spans="1:210" ht="15" customHeight="1">
      <c r="A37" s="213"/>
      <c r="B37" s="213"/>
      <c r="C37" s="157" t="s">
        <v>89</v>
      </c>
      <c r="D37" s="170" t="s">
        <v>90</v>
      </c>
      <c r="E37" s="43">
        <v>1</v>
      </c>
      <c r="F37" s="25">
        <v>16</v>
      </c>
      <c r="G37" s="25">
        <v>16</v>
      </c>
      <c r="H37" s="25"/>
      <c r="I37" s="25"/>
      <c r="J37" s="25"/>
      <c r="K37" s="25"/>
      <c r="L37" s="25"/>
      <c r="M37" s="25"/>
      <c r="N37" s="25"/>
      <c r="O37" s="25"/>
      <c r="P37" s="25"/>
      <c r="Q37" s="25"/>
      <c r="R37" s="25">
        <v>16</v>
      </c>
      <c r="S37" s="25"/>
      <c r="T37" s="25"/>
      <c r="U37" s="25"/>
      <c r="V37" s="25"/>
      <c r="W37" s="157" t="s">
        <v>78</v>
      </c>
      <c r="X37" s="21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c r="BU37" s="156"/>
      <c r="BV37" s="156"/>
      <c r="BW37" s="156"/>
      <c r="BX37" s="156"/>
      <c r="BY37" s="156"/>
      <c r="BZ37" s="156"/>
      <c r="CA37" s="156"/>
      <c r="CB37" s="156"/>
      <c r="CC37" s="156"/>
      <c r="CD37" s="156"/>
      <c r="CE37" s="156"/>
      <c r="CF37" s="156"/>
      <c r="CG37" s="156"/>
      <c r="CH37" s="156"/>
      <c r="CI37" s="156"/>
      <c r="CJ37" s="156"/>
      <c r="CK37" s="156"/>
      <c r="CL37" s="156"/>
      <c r="CM37" s="156"/>
      <c r="CN37" s="156"/>
      <c r="CO37" s="156"/>
      <c r="CP37" s="156"/>
      <c r="CQ37" s="156"/>
      <c r="CR37" s="156"/>
      <c r="CS37" s="156"/>
      <c r="CT37" s="156"/>
      <c r="CU37" s="156"/>
      <c r="CV37" s="156"/>
      <c r="CW37" s="156"/>
      <c r="CX37" s="156"/>
      <c r="CY37" s="156"/>
      <c r="CZ37" s="156"/>
      <c r="DA37" s="156"/>
      <c r="DB37" s="156"/>
      <c r="DC37" s="156"/>
      <c r="DD37" s="156"/>
      <c r="DE37" s="156"/>
      <c r="DF37" s="156"/>
      <c r="DG37" s="156"/>
      <c r="DH37" s="156"/>
      <c r="DI37" s="156"/>
      <c r="DJ37" s="156"/>
      <c r="DK37" s="156"/>
      <c r="DL37" s="156"/>
      <c r="DM37" s="156"/>
      <c r="DN37" s="156"/>
      <c r="DO37" s="156"/>
      <c r="DP37" s="156"/>
      <c r="DQ37" s="156"/>
      <c r="DR37" s="156"/>
      <c r="DS37" s="156"/>
      <c r="DT37" s="156"/>
      <c r="DU37" s="156"/>
      <c r="DV37" s="156"/>
      <c r="DW37" s="156"/>
      <c r="DX37" s="156"/>
      <c r="DY37" s="156"/>
      <c r="DZ37" s="156"/>
      <c r="EA37" s="156"/>
      <c r="EB37" s="156"/>
      <c r="EC37" s="156"/>
      <c r="ED37" s="156"/>
      <c r="EE37" s="156"/>
      <c r="EF37" s="156"/>
      <c r="EG37" s="156"/>
      <c r="EH37" s="156"/>
      <c r="EI37" s="156"/>
      <c r="EJ37" s="156"/>
      <c r="EK37" s="156"/>
      <c r="EL37" s="156"/>
      <c r="EM37" s="156"/>
      <c r="EN37" s="156"/>
      <c r="EO37" s="156"/>
      <c r="EP37" s="156"/>
      <c r="EQ37" s="156"/>
      <c r="ER37" s="156"/>
      <c r="ES37" s="156"/>
      <c r="ET37" s="156"/>
      <c r="EU37" s="156"/>
      <c r="EV37" s="156"/>
      <c r="EW37" s="156"/>
      <c r="EX37" s="156"/>
      <c r="EY37" s="156"/>
      <c r="EZ37" s="156"/>
      <c r="FA37" s="156"/>
      <c r="FB37" s="156"/>
      <c r="FC37" s="156"/>
      <c r="FD37" s="156"/>
      <c r="FE37" s="156"/>
      <c r="FF37" s="156"/>
      <c r="FG37" s="156"/>
      <c r="FH37" s="156"/>
      <c r="FI37" s="156"/>
      <c r="FJ37" s="156"/>
      <c r="FK37" s="156"/>
      <c r="FL37" s="156"/>
      <c r="FM37" s="156"/>
      <c r="FN37" s="156"/>
      <c r="FO37" s="156"/>
      <c r="FP37" s="156"/>
      <c r="FQ37" s="156"/>
      <c r="FR37" s="156"/>
      <c r="FS37" s="156"/>
      <c r="FT37" s="156"/>
      <c r="FU37" s="156"/>
      <c r="FV37" s="156"/>
      <c r="FW37" s="156"/>
      <c r="FX37" s="156"/>
      <c r="FY37" s="156"/>
      <c r="FZ37" s="156"/>
      <c r="GA37" s="156"/>
      <c r="GB37" s="156"/>
      <c r="GC37" s="156"/>
      <c r="GD37" s="156"/>
      <c r="GE37" s="156"/>
      <c r="GF37" s="156"/>
      <c r="GG37" s="156"/>
      <c r="GH37" s="156"/>
      <c r="GI37" s="156"/>
      <c r="GJ37" s="156"/>
      <c r="GK37" s="156"/>
      <c r="GL37" s="156"/>
      <c r="GM37" s="156"/>
      <c r="GN37" s="156"/>
      <c r="GO37" s="156"/>
      <c r="GP37" s="156"/>
      <c r="GQ37" s="156"/>
      <c r="GR37" s="156"/>
      <c r="GS37" s="156"/>
      <c r="GT37" s="156"/>
      <c r="GU37" s="156"/>
      <c r="GV37" s="156"/>
      <c r="GW37" s="156"/>
      <c r="GX37" s="156"/>
      <c r="GY37" s="156"/>
      <c r="GZ37" s="156"/>
      <c r="HA37" s="156"/>
      <c r="HB37" s="156"/>
    </row>
    <row r="38" spans="1:210" ht="15" customHeight="1">
      <c r="A38" s="213"/>
      <c r="B38" s="213"/>
      <c r="C38" s="157" t="s">
        <v>91</v>
      </c>
      <c r="D38" s="164" t="s">
        <v>92</v>
      </c>
      <c r="E38" s="168">
        <v>2</v>
      </c>
      <c r="F38" s="25">
        <v>32</v>
      </c>
      <c r="G38" s="25">
        <v>32</v>
      </c>
      <c r="H38" s="25"/>
      <c r="I38" s="25"/>
      <c r="J38" s="25"/>
      <c r="K38" s="25"/>
      <c r="L38" s="25"/>
      <c r="M38" s="25"/>
      <c r="N38" s="25">
        <v>32</v>
      </c>
      <c r="O38" s="25"/>
      <c r="P38" s="25"/>
      <c r="Q38" s="25"/>
      <c r="R38" s="25"/>
      <c r="S38" s="25"/>
      <c r="T38" s="25"/>
      <c r="U38" s="25"/>
      <c r="V38" s="25"/>
      <c r="W38" s="157" t="s">
        <v>78</v>
      </c>
      <c r="X38" s="215"/>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156"/>
      <c r="CO38" s="156"/>
      <c r="CP38" s="156"/>
      <c r="CQ38" s="156"/>
      <c r="CR38" s="156"/>
      <c r="CS38" s="156"/>
      <c r="CT38" s="156"/>
      <c r="CU38" s="156"/>
      <c r="CV38" s="156"/>
      <c r="CW38" s="156"/>
      <c r="CX38" s="156"/>
      <c r="CY38" s="156"/>
      <c r="CZ38" s="156"/>
      <c r="DA38" s="156"/>
      <c r="DB38" s="156"/>
      <c r="DC38" s="156"/>
      <c r="DD38" s="156"/>
      <c r="DE38" s="156"/>
      <c r="DF38" s="156"/>
      <c r="DG38" s="156"/>
      <c r="DH38" s="156"/>
      <c r="DI38" s="156"/>
      <c r="DJ38" s="156"/>
      <c r="DK38" s="156"/>
      <c r="DL38" s="156"/>
      <c r="DM38" s="156"/>
      <c r="DN38" s="156"/>
      <c r="DO38" s="156"/>
      <c r="DP38" s="156"/>
      <c r="DQ38" s="156"/>
      <c r="DR38" s="156"/>
      <c r="DS38" s="156"/>
      <c r="DT38" s="156"/>
      <c r="DU38" s="156"/>
      <c r="DV38" s="156"/>
      <c r="DW38" s="156"/>
      <c r="DX38" s="156"/>
      <c r="DY38" s="156"/>
      <c r="DZ38" s="156"/>
      <c r="EA38" s="156"/>
      <c r="EB38" s="156"/>
      <c r="EC38" s="156"/>
      <c r="ED38" s="156"/>
      <c r="EE38" s="156"/>
      <c r="EF38" s="156"/>
      <c r="EG38" s="156"/>
      <c r="EH38" s="156"/>
      <c r="EI38" s="156"/>
      <c r="EJ38" s="156"/>
      <c r="EK38" s="156"/>
      <c r="EL38" s="156"/>
      <c r="EM38" s="156"/>
      <c r="EN38" s="156"/>
      <c r="EO38" s="156"/>
      <c r="EP38" s="156"/>
      <c r="EQ38" s="156"/>
      <c r="ER38" s="156"/>
      <c r="ES38" s="156"/>
      <c r="ET38" s="156"/>
      <c r="EU38" s="156"/>
      <c r="EV38" s="156"/>
      <c r="EW38" s="156"/>
      <c r="EX38" s="156"/>
      <c r="EY38" s="156"/>
      <c r="EZ38" s="156"/>
      <c r="FA38" s="156"/>
      <c r="FB38" s="156"/>
      <c r="FC38" s="156"/>
      <c r="FD38" s="156"/>
      <c r="FE38" s="156"/>
      <c r="FF38" s="156"/>
      <c r="FG38" s="156"/>
      <c r="FH38" s="156"/>
      <c r="FI38" s="156"/>
      <c r="FJ38" s="156"/>
      <c r="FK38" s="156"/>
      <c r="FL38" s="156"/>
      <c r="FM38" s="156"/>
      <c r="FN38" s="156"/>
      <c r="FO38" s="156"/>
      <c r="FP38" s="156"/>
      <c r="FQ38" s="156"/>
      <c r="FR38" s="156"/>
      <c r="FS38" s="156"/>
      <c r="FT38" s="156"/>
      <c r="FU38" s="156"/>
      <c r="FV38" s="156"/>
      <c r="FW38" s="156"/>
      <c r="FX38" s="156"/>
      <c r="FY38" s="156"/>
      <c r="FZ38" s="156"/>
      <c r="GA38" s="156"/>
      <c r="GB38" s="156"/>
      <c r="GC38" s="156"/>
      <c r="GD38" s="156"/>
      <c r="GE38" s="156"/>
      <c r="GF38" s="156"/>
      <c r="GG38" s="156"/>
      <c r="GH38" s="156"/>
      <c r="GI38" s="156"/>
      <c r="GJ38" s="156"/>
      <c r="GK38" s="156"/>
      <c r="GL38" s="156"/>
      <c r="GM38" s="156"/>
      <c r="GN38" s="156"/>
      <c r="GO38" s="156"/>
      <c r="GP38" s="156"/>
      <c r="GQ38" s="156"/>
      <c r="GR38" s="156"/>
      <c r="GS38" s="156"/>
      <c r="GT38" s="156"/>
      <c r="GU38" s="156"/>
      <c r="GV38" s="156"/>
      <c r="GW38" s="156"/>
      <c r="GX38" s="156"/>
      <c r="GY38" s="156"/>
      <c r="GZ38" s="156"/>
      <c r="HA38" s="156"/>
      <c r="HB38" s="156"/>
    </row>
    <row r="39" spans="1:210" ht="15" customHeight="1">
      <c r="A39" s="213"/>
      <c r="B39" s="213"/>
      <c r="C39" s="157" t="s">
        <v>93</v>
      </c>
      <c r="D39" s="164" t="s">
        <v>94</v>
      </c>
      <c r="E39" s="168">
        <v>3</v>
      </c>
      <c r="F39" s="25">
        <v>48</v>
      </c>
      <c r="G39" s="25">
        <v>48</v>
      </c>
      <c r="H39" s="25"/>
      <c r="I39" s="25"/>
      <c r="J39" s="25"/>
      <c r="K39" s="25"/>
      <c r="L39" s="25"/>
      <c r="M39" s="25"/>
      <c r="N39" s="25">
        <v>48</v>
      </c>
      <c r="O39" s="25"/>
      <c r="P39" s="25"/>
      <c r="Q39" s="25"/>
      <c r="R39" s="25"/>
      <c r="S39" s="25"/>
      <c r="T39" s="25"/>
      <c r="U39" s="25"/>
      <c r="V39" s="25"/>
      <c r="W39" s="157" t="s">
        <v>78</v>
      </c>
      <c r="X39" s="215"/>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156"/>
      <c r="CF39" s="156"/>
      <c r="CG39" s="156"/>
      <c r="CH39" s="156"/>
      <c r="CI39" s="156"/>
      <c r="CJ39" s="156"/>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156"/>
      <c r="DJ39" s="156"/>
      <c r="DK39" s="156"/>
      <c r="DL39" s="156"/>
      <c r="DM39" s="156"/>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56"/>
      <c r="EK39" s="156"/>
      <c r="EL39" s="156"/>
      <c r="EM39" s="156"/>
      <c r="EN39" s="156"/>
      <c r="EO39" s="156"/>
      <c r="EP39" s="156"/>
      <c r="EQ39" s="156"/>
      <c r="ER39" s="156"/>
      <c r="ES39" s="156"/>
      <c r="ET39" s="156"/>
      <c r="EU39" s="156"/>
      <c r="EV39" s="156"/>
      <c r="EW39" s="156"/>
      <c r="EX39" s="156"/>
      <c r="EY39" s="156"/>
      <c r="EZ39" s="156"/>
      <c r="FA39" s="156"/>
      <c r="FB39" s="156"/>
      <c r="FC39" s="156"/>
      <c r="FD39" s="156"/>
      <c r="FE39" s="156"/>
      <c r="FF39" s="156"/>
      <c r="FG39" s="156"/>
      <c r="FH39" s="156"/>
      <c r="FI39" s="156"/>
      <c r="FJ39" s="156"/>
      <c r="FK39" s="156"/>
      <c r="FL39" s="156"/>
      <c r="FM39" s="156"/>
      <c r="FN39" s="156"/>
      <c r="FO39" s="156"/>
      <c r="FP39" s="156"/>
      <c r="FQ39" s="156"/>
      <c r="FR39" s="156"/>
      <c r="FS39" s="156"/>
      <c r="FT39" s="156"/>
      <c r="FU39" s="156"/>
      <c r="FV39" s="156"/>
      <c r="FW39" s="156"/>
      <c r="FX39" s="156"/>
      <c r="FY39" s="156"/>
      <c r="FZ39" s="156"/>
      <c r="GA39" s="156"/>
      <c r="GB39" s="156"/>
      <c r="GC39" s="156"/>
      <c r="GD39" s="156"/>
      <c r="GE39" s="156"/>
      <c r="GF39" s="156"/>
      <c r="GG39" s="156"/>
      <c r="GH39" s="156"/>
      <c r="GI39" s="156"/>
      <c r="GJ39" s="156"/>
      <c r="GK39" s="156"/>
      <c r="GL39" s="156"/>
      <c r="GM39" s="156"/>
      <c r="GN39" s="156"/>
      <c r="GO39" s="156"/>
      <c r="GP39" s="156"/>
      <c r="GQ39" s="156"/>
      <c r="GR39" s="156"/>
      <c r="GS39" s="156"/>
      <c r="GT39" s="156"/>
      <c r="GU39" s="156"/>
      <c r="GV39" s="156"/>
      <c r="GW39" s="156"/>
      <c r="GX39" s="156"/>
      <c r="GY39" s="156"/>
      <c r="GZ39" s="156"/>
      <c r="HA39" s="156"/>
      <c r="HB39" s="156"/>
    </row>
    <row r="40" spans="1:210" ht="15" customHeight="1">
      <c r="A40" s="213"/>
      <c r="B40" s="207"/>
      <c r="C40" s="205" t="s">
        <v>95</v>
      </c>
      <c r="D40" s="206"/>
      <c r="E40" s="172">
        <f>SUM(E31:E39)</f>
        <v>17.5</v>
      </c>
      <c r="F40" s="172">
        <f aca="true" t="shared" si="1" ref="F40:W40">SUM(F31:F39)</f>
        <v>280</v>
      </c>
      <c r="G40" s="172">
        <f t="shared" si="1"/>
        <v>228</v>
      </c>
      <c r="H40" s="172">
        <f t="shared" si="1"/>
        <v>4</v>
      </c>
      <c r="I40" s="172">
        <f t="shared" si="1"/>
        <v>48</v>
      </c>
      <c r="J40" s="172">
        <f t="shared" si="1"/>
        <v>0</v>
      </c>
      <c r="K40" s="172">
        <f t="shared" si="1"/>
        <v>32</v>
      </c>
      <c r="L40" s="172">
        <f t="shared" si="1"/>
        <v>80</v>
      </c>
      <c r="M40" s="172">
        <f t="shared" si="1"/>
        <v>0</v>
      </c>
      <c r="N40" s="172">
        <f t="shared" si="1"/>
        <v>80</v>
      </c>
      <c r="O40" s="172">
        <f t="shared" si="1"/>
        <v>72</v>
      </c>
      <c r="P40" s="172">
        <f t="shared" si="1"/>
        <v>0</v>
      </c>
      <c r="Q40" s="172">
        <f t="shared" si="1"/>
        <v>0</v>
      </c>
      <c r="R40" s="172">
        <f t="shared" si="1"/>
        <v>16</v>
      </c>
      <c r="S40" s="172">
        <f t="shared" si="1"/>
        <v>0</v>
      </c>
      <c r="T40" s="172">
        <f t="shared" si="1"/>
        <v>0</v>
      </c>
      <c r="U40" s="172">
        <f t="shared" si="1"/>
        <v>0</v>
      </c>
      <c r="V40" s="172">
        <f t="shared" si="1"/>
        <v>0</v>
      </c>
      <c r="W40" s="175">
        <f t="shared" si="1"/>
        <v>0</v>
      </c>
      <c r="X40" s="21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156"/>
      <c r="DJ40" s="156"/>
      <c r="DK40" s="156"/>
      <c r="DL40" s="156"/>
      <c r="DM40" s="156"/>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156"/>
      <c r="EN40" s="156"/>
      <c r="EO40" s="156"/>
      <c r="EP40" s="156"/>
      <c r="EQ40" s="156"/>
      <c r="ER40" s="156"/>
      <c r="ES40" s="156"/>
      <c r="ET40" s="156"/>
      <c r="EU40" s="156"/>
      <c r="EV40" s="156"/>
      <c r="EW40" s="156"/>
      <c r="EX40" s="156"/>
      <c r="EY40" s="156"/>
      <c r="EZ40" s="156"/>
      <c r="FA40" s="156"/>
      <c r="FB40" s="156"/>
      <c r="FC40" s="156"/>
      <c r="FD40" s="156"/>
      <c r="FE40" s="156"/>
      <c r="FF40" s="156"/>
      <c r="FG40" s="156"/>
      <c r="FH40" s="156"/>
      <c r="FI40" s="156"/>
      <c r="FJ40" s="156"/>
      <c r="FK40" s="156"/>
      <c r="FL40" s="156"/>
      <c r="FM40" s="156"/>
      <c r="FN40" s="156"/>
      <c r="FO40" s="156"/>
      <c r="FP40" s="156"/>
      <c r="FQ40" s="156"/>
      <c r="FR40" s="156"/>
      <c r="FS40" s="156"/>
      <c r="FT40" s="156"/>
      <c r="FU40" s="156"/>
      <c r="FV40" s="156"/>
      <c r="FW40" s="156"/>
      <c r="FX40" s="156"/>
      <c r="FY40" s="156"/>
      <c r="FZ40" s="156"/>
      <c r="GA40" s="156"/>
      <c r="GB40" s="156"/>
      <c r="GC40" s="156"/>
      <c r="GD40" s="156"/>
      <c r="GE40" s="156"/>
      <c r="GF40" s="156"/>
      <c r="GG40" s="156"/>
      <c r="GH40" s="156"/>
      <c r="GI40" s="156"/>
      <c r="GJ40" s="156"/>
      <c r="GK40" s="156"/>
      <c r="GL40" s="156"/>
      <c r="GM40" s="156"/>
      <c r="GN40" s="156"/>
      <c r="GO40" s="156"/>
      <c r="GP40" s="156"/>
      <c r="GQ40" s="156"/>
      <c r="GR40" s="156"/>
      <c r="GS40" s="156"/>
      <c r="GT40" s="156"/>
      <c r="GU40" s="156"/>
      <c r="GV40" s="156"/>
      <c r="GW40" s="156"/>
      <c r="GX40" s="156"/>
      <c r="GY40" s="156"/>
      <c r="GZ40" s="156"/>
      <c r="HA40" s="156"/>
      <c r="HB40" s="156"/>
    </row>
    <row r="41" spans="1:231" s="150" customFormat="1" ht="72.75" customHeight="1">
      <c r="A41" s="207"/>
      <c r="B41" s="173" t="s">
        <v>96</v>
      </c>
      <c r="C41" s="207" t="s">
        <v>97</v>
      </c>
      <c r="D41" s="207"/>
      <c r="E41" s="207"/>
      <c r="F41" s="207"/>
      <c r="G41" s="207"/>
      <c r="H41" s="207"/>
      <c r="I41" s="207"/>
      <c r="J41" s="207"/>
      <c r="K41" s="207"/>
      <c r="L41" s="207"/>
      <c r="M41" s="207"/>
      <c r="N41" s="207"/>
      <c r="O41" s="207"/>
      <c r="P41" s="207"/>
      <c r="Q41" s="207"/>
      <c r="R41" s="207"/>
      <c r="S41" s="207"/>
      <c r="T41" s="207"/>
      <c r="U41" s="207"/>
      <c r="V41" s="171"/>
      <c r="W41" s="184" t="s">
        <v>98</v>
      </c>
      <c r="X41" s="184" t="s">
        <v>99</v>
      </c>
      <c r="HC41" s="156"/>
      <c r="HD41" s="156"/>
      <c r="HE41" s="156"/>
      <c r="HF41" s="156"/>
      <c r="HG41" s="156"/>
      <c r="HH41" s="156"/>
      <c r="HI41" s="156"/>
      <c r="HJ41" s="156"/>
      <c r="HK41" s="156"/>
      <c r="HL41" s="156"/>
      <c r="HM41" s="156"/>
      <c r="HN41" s="156"/>
      <c r="HO41" s="156"/>
      <c r="HP41" s="156"/>
      <c r="HQ41" s="156"/>
      <c r="HR41" s="156"/>
      <c r="HS41" s="156"/>
      <c r="HT41" s="156"/>
      <c r="HU41" s="156"/>
      <c r="HV41" s="156"/>
      <c r="HW41" s="156"/>
    </row>
    <row r="42" spans="1:210" ht="15" customHeight="1">
      <c r="A42" s="208" t="s">
        <v>100</v>
      </c>
      <c r="B42" s="217" t="s">
        <v>101</v>
      </c>
      <c r="C42" s="157" t="s">
        <v>102</v>
      </c>
      <c r="D42" s="164" t="s">
        <v>103</v>
      </c>
      <c r="E42" s="168">
        <v>3.5</v>
      </c>
      <c r="F42" s="25">
        <v>56</v>
      </c>
      <c r="G42" s="25">
        <v>56</v>
      </c>
      <c r="H42" s="169"/>
      <c r="I42" s="25"/>
      <c r="J42" s="25"/>
      <c r="K42" s="25">
        <v>56</v>
      </c>
      <c r="L42" s="25"/>
      <c r="M42" s="25"/>
      <c r="N42" s="25"/>
      <c r="O42" s="25"/>
      <c r="P42" s="25"/>
      <c r="Q42" s="25"/>
      <c r="R42" s="25"/>
      <c r="S42" s="25"/>
      <c r="T42" s="25"/>
      <c r="U42" s="25"/>
      <c r="V42" s="25"/>
      <c r="W42" s="157" t="s">
        <v>104</v>
      </c>
      <c r="X42" s="208" t="s">
        <v>105</v>
      </c>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156"/>
      <c r="DJ42" s="156"/>
      <c r="DK42" s="156"/>
      <c r="DL42" s="156"/>
      <c r="DM42" s="156"/>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156"/>
      <c r="EK42" s="156"/>
      <c r="EL42" s="156"/>
      <c r="EM42" s="156"/>
      <c r="EN42" s="156"/>
      <c r="EO42" s="156"/>
      <c r="EP42" s="156"/>
      <c r="EQ42" s="156"/>
      <c r="ER42" s="156"/>
      <c r="ES42" s="156"/>
      <c r="ET42" s="156"/>
      <c r="EU42" s="156"/>
      <c r="EV42" s="156"/>
      <c r="EW42" s="156"/>
      <c r="EX42" s="156"/>
      <c r="EY42" s="156"/>
      <c r="EZ42" s="156"/>
      <c r="FA42" s="156"/>
      <c r="FB42" s="156"/>
      <c r="FC42" s="156"/>
      <c r="FD42" s="156"/>
      <c r="FE42" s="156"/>
      <c r="FF42" s="156"/>
      <c r="FG42" s="156"/>
      <c r="FH42" s="156"/>
      <c r="FI42" s="156"/>
      <c r="FJ42" s="156"/>
      <c r="FK42" s="156"/>
      <c r="FL42" s="156"/>
      <c r="FM42" s="156"/>
      <c r="FN42" s="156"/>
      <c r="FO42" s="156"/>
      <c r="FP42" s="156"/>
      <c r="FQ42" s="156"/>
      <c r="FR42" s="156"/>
      <c r="FS42" s="156"/>
      <c r="FT42" s="156"/>
      <c r="FU42" s="156"/>
      <c r="FV42" s="156"/>
      <c r="FW42" s="156"/>
      <c r="FX42" s="156"/>
      <c r="FY42" s="156"/>
      <c r="FZ42" s="156"/>
      <c r="GA42" s="156"/>
      <c r="GB42" s="156"/>
      <c r="GC42" s="156"/>
      <c r="GD42" s="156"/>
      <c r="GE42" s="156"/>
      <c r="GF42" s="156"/>
      <c r="GG42" s="156"/>
      <c r="GH42" s="156"/>
      <c r="GI42" s="156"/>
      <c r="GJ42" s="156"/>
      <c r="GK42" s="156"/>
      <c r="GL42" s="156"/>
      <c r="GM42" s="156"/>
      <c r="GN42" s="156"/>
      <c r="GO42" s="156"/>
      <c r="GP42" s="156"/>
      <c r="GQ42" s="156"/>
      <c r="GR42" s="156"/>
      <c r="GS42" s="156"/>
      <c r="GT42" s="156"/>
      <c r="GU42" s="156"/>
      <c r="GV42" s="156"/>
      <c r="GW42" s="156"/>
      <c r="GX42" s="156"/>
      <c r="GY42" s="156"/>
      <c r="GZ42" s="156"/>
      <c r="HA42" s="156"/>
      <c r="HB42" s="156"/>
    </row>
    <row r="43" spans="1:210" ht="15" customHeight="1">
      <c r="A43" s="208"/>
      <c r="B43" s="217"/>
      <c r="C43" s="157" t="s">
        <v>106</v>
      </c>
      <c r="D43" s="164" t="s">
        <v>107</v>
      </c>
      <c r="E43" s="43">
        <v>3</v>
      </c>
      <c r="F43" s="25">
        <v>48</v>
      </c>
      <c r="G43" s="25">
        <v>48</v>
      </c>
      <c r="H43" s="25"/>
      <c r="I43" s="25"/>
      <c r="J43" s="25"/>
      <c r="K43" s="25"/>
      <c r="L43" s="25"/>
      <c r="M43" s="25"/>
      <c r="N43" s="25">
        <v>48</v>
      </c>
      <c r="O43" s="156"/>
      <c r="P43" s="25"/>
      <c r="Q43" s="25"/>
      <c r="R43" s="25"/>
      <c r="S43" s="25"/>
      <c r="T43" s="25"/>
      <c r="U43" s="25"/>
      <c r="V43" s="25"/>
      <c r="W43" s="157" t="s">
        <v>104</v>
      </c>
      <c r="X43" s="208"/>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c r="DY43" s="156"/>
      <c r="DZ43" s="156"/>
      <c r="EA43" s="156"/>
      <c r="EB43" s="156"/>
      <c r="EC43" s="156"/>
      <c r="ED43" s="156"/>
      <c r="EE43" s="156"/>
      <c r="EF43" s="156"/>
      <c r="EG43" s="156"/>
      <c r="EH43" s="156"/>
      <c r="EI43" s="156"/>
      <c r="EJ43" s="156"/>
      <c r="EK43" s="156"/>
      <c r="EL43" s="156"/>
      <c r="EM43" s="156"/>
      <c r="EN43" s="156"/>
      <c r="EO43" s="156"/>
      <c r="EP43" s="156"/>
      <c r="EQ43" s="156"/>
      <c r="ER43" s="156"/>
      <c r="ES43" s="156"/>
      <c r="ET43" s="156"/>
      <c r="EU43" s="156"/>
      <c r="EV43" s="156"/>
      <c r="EW43" s="156"/>
      <c r="EX43" s="156"/>
      <c r="EY43" s="156"/>
      <c r="EZ43" s="156"/>
      <c r="FA43" s="156"/>
      <c r="FB43" s="156"/>
      <c r="FC43" s="156"/>
      <c r="FD43" s="156"/>
      <c r="FE43" s="156"/>
      <c r="FF43" s="156"/>
      <c r="FG43" s="156"/>
      <c r="FH43" s="156"/>
      <c r="FI43" s="156"/>
      <c r="FJ43" s="156"/>
      <c r="FK43" s="156"/>
      <c r="FL43" s="156"/>
      <c r="FM43" s="156"/>
      <c r="FN43" s="156"/>
      <c r="FO43" s="156"/>
      <c r="FP43" s="156"/>
      <c r="FQ43" s="156"/>
      <c r="FR43" s="156"/>
      <c r="FS43" s="156"/>
      <c r="FT43" s="156"/>
      <c r="FU43" s="156"/>
      <c r="FV43" s="156"/>
      <c r="FW43" s="156"/>
      <c r="FX43" s="156"/>
      <c r="FY43" s="156"/>
      <c r="FZ43" s="156"/>
      <c r="GA43" s="156"/>
      <c r="GB43" s="156"/>
      <c r="GC43" s="156"/>
      <c r="GD43" s="156"/>
      <c r="GE43" s="156"/>
      <c r="GF43" s="156"/>
      <c r="GG43" s="156"/>
      <c r="GH43" s="156"/>
      <c r="GI43" s="156"/>
      <c r="GJ43" s="156"/>
      <c r="GK43" s="156"/>
      <c r="GL43" s="156"/>
      <c r="GM43" s="156"/>
      <c r="GN43" s="156"/>
      <c r="GO43" s="156"/>
      <c r="GP43" s="156"/>
      <c r="GQ43" s="156"/>
      <c r="GR43" s="156"/>
      <c r="GS43" s="156"/>
      <c r="GT43" s="156"/>
      <c r="GU43" s="156"/>
      <c r="GV43" s="156"/>
      <c r="GW43" s="156"/>
      <c r="GX43" s="156"/>
      <c r="GY43" s="156"/>
      <c r="GZ43" s="156"/>
      <c r="HA43" s="156"/>
      <c r="HB43" s="156"/>
    </row>
    <row r="44" spans="1:210" ht="15" customHeight="1">
      <c r="A44" s="208"/>
      <c r="B44" s="217"/>
      <c r="C44" s="157" t="s">
        <v>108</v>
      </c>
      <c r="D44" s="164" t="s">
        <v>109</v>
      </c>
      <c r="E44" s="43">
        <v>2</v>
      </c>
      <c r="F44" s="25">
        <v>32</v>
      </c>
      <c r="G44" s="25">
        <v>32</v>
      </c>
      <c r="H44" s="25"/>
      <c r="I44" s="25"/>
      <c r="J44" s="25"/>
      <c r="K44" s="25"/>
      <c r="L44" s="25"/>
      <c r="M44" s="25"/>
      <c r="N44" s="25"/>
      <c r="O44" s="25">
        <v>32</v>
      </c>
      <c r="P44" s="25"/>
      <c r="Q44" s="25"/>
      <c r="R44" s="25"/>
      <c r="S44" s="25"/>
      <c r="T44" s="25"/>
      <c r="U44" s="25"/>
      <c r="V44" s="25"/>
      <c r="W44" s="157" t="s">
        <v>104</v>
      </c>
      <c r="X44" s="208"/>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156"/>
      <c r="EK44" s="156"/>
      <c r="EL44" s="156"/>
      <c r="EM44" s="156"/>
      <c r="EN44" s="156"/>
      <c r="EO44" s="156"/>
      <c r="EP44" s="156"/>
      <c r="EQ44" s="156"/>
      <c r="ER44" s="156"/>
      <c r="ES44" s="156"/>
      <c r="ET44" s="156"/>
      <c r="EU44" s="156"/>
      <c r="EV44" s="156"/>
      <c r="EW44" s="156"/>
      <c r="EX44" s="156"/>
      <c r="EY44" s="156"/>
      <c r="EZ44" s="156"/>
      <c r="FA44" s="156"/>
      <c r="FB44" s="156"/>
      <c r="FC44" s="156"/>
      <c r="FD44" s="156"/>
      <c r="FE44" s="156"/>
      <c r="FF44" s="156"/>
      <c r="FG44" s="156"/>
      <c r="FH44" s="156"/>
      <c r="FI44" s="156"/>
      <c r="FJ44" s="156"/>
      <c r="FK44" s="156"/>
      <c r="FL44" s="156"/>
      <c r="FM44" s="156"/>
      <c r="FN44" s="156"/>
      <c r="FO44" s="156"/>
      <c r="FP44" s="156"/>
      <c r="FQ44" s="156"/>
      <c r="FR44" s="156"/>
      <c r="FS44" s="156"/>
      <c r="FT44" s="156"/>
      <c r="FU44" s="156"/>
      <c r="FV44" s="156"/>
      <c r="FW44" s="156"/>
      <c r="FX44" s="156"/>
      <c r="FY44" s="156"/>
      <c r="FZ44" s="156"/>
      <c r="GA44" s="156"/>
      <c r="GB44" s="156"/>
      <c r="GC44" s="156"/>
      <c r="GD44" s="156"/>
      <c r="GE44" s="156"/>
      <c r="GF44" s="156"/>
      <c r="GG44" s="156"/>
      <c r="GH44" s="156"/>
      <c r="GI44" s="156"/>
      <c r="GJ44" s="156"/>
      <c r="GK44" s="156"/>
      <c r="GL44" s="156"/>
      <c r="GM44" s="156"/>
      <c r="GN44" s="156"/>
      <c r="GO44" s="156"/>
      <c r="GP44" s="156"/>
      <c r="GQ44" s="156"/>
      <c r="GR44" s="156"/>
      <c r="GS44" s="156"/>
      <c r="GT44" s="156"/>
      <c r="GU44" s="156"/>
      <c r="GV44" s="156"/>
      <c r="GW44" s="156"/>
      <c r="GX44" s="156"/>
      <c r="GY44" s="156"/>
      <c r="GZ44" s="156"/>
      <c r="HA44" s="156"/>
      <c r="HB44" s="156"/>
    </row>
    <row r="45" spans="1:24" ht="15" customHeight="1">
      <c r="A45" s="208"/>
      <c r="B45" s="217"/>
      <c r="C45" s="157" t="s">
        <v>110</v>
      </c>
      <c r="D45" s="164" t="s">
        <v>111</v>
      </c>
      <c r="E45" s="43">
        <v>2</v>
      </c>
      <c r="F45" s="25">
        <v>32</v>
      </c>
      <c r="G45" s="25">
        <v>32</v>
      </c>
      <c r="H45" s="25"/>
      <c r="I45" s="25"/>
      <c r="J45" s="25"/>
      <c r="K45" s="25"/>
      <c r="L45" s="25"/>
      <c r="M45" s="25"/>
      <c r="N45" s="25">
        <v>32</v>
      </c>
      <c r="O45" s="25"/>
      <c r="P45" s="25"/>
      <c r="Q45" s="25"/>
      <c r="R45" s="25"/>
      <c r="S45" s="25"/>
      <c r="T45" s="25"/>
      <c r="U45" s="25"/>
      <c r="V45" s="25"/>
      <c r="W45" s="157" t="s">
        <v>104</v>
      </c>
      <c r="X45" s="208"/>
    </row>
    <row r="46" spans="1:210" ht="15" customHeight="1">
      <c r="A46" s="208"/>
      <c r="B46" s="217"/>
      <c r="C46" s="157" t="s">
        <v>112</v>
      </c>
      <c r="D46" s="164" t="s">
        <v>113</v>
      </c>
      <c r="E46" s="43">
        <v>2</v>
      </c>
      <c r="F46" s="25">
        <v>32</v>
      </c>
      <c r="G46" s="25">
        <v>32</v>
      </c>
      <c r="H46" s="25"/>
      <c r="I46" s="25"/>
      <c r="J46" s="25"/>
      <c r="K46" s="25"/>
      <c r="L46" s="25"/>
      <c r="M46" s="25"/>
      <c r="N46" s="25"/>
      <c r="O46" s="25"/>
      <c r="P46" s="25"/>
      <c r="Q46" s="25">
        <v>32</v>
      </c>
      <c r="R46" s="25"/>
      <c r="S46" s="25"/>
      <c r="T46" s="25"/>
      <c r="U46" s="25"/>
      <c r="V46" s="25"/>
      <c r="W46" s="157" t="s">
        <v>104</v>
      </c>
      <c r="X46" s="208"/>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6"/>
      <c r="CC46" s="156"/>
      <c r="CD46" s="156"/>
      <c r="CE46" s="156"/>
      <c r="CF46" s="156"/>
      <c r="CG46" s="156"/>
      <c r="CH46" s="156"/>
      <c r="CI46" s="156"/>
      <c r="CJ46" s="156"/>
      <c r="CK46" s="156"/>
      <c r="CL46" s="156"/>
      <c r="CM46" s="156"/>
      <c r="CN46" s="156"/>
      <c r="CO46" s="156"/>
      <c r="CP46" s="156"/>
      <c r="CQ46" s="156"/>
      <c r="CR46" s="156"/>
      <c r="CS46" s="156"/>
      <c r="CT46" s="156"/>
      <c r="CU46" s="156"/>
      <c r="CV46" s="156"/>
      <c r="CW46" s="156"/>
      <c r="CX46" s="156"/>
      <c r="CY46" s="156"/>
      <c r="CZ46" s="156"/>
      <c r="DA46" s="156"/>
      <c r="DB46" s="156"/>
      <c r="DC46" s="156"/>
      <c r="DD46" s="156"/>
      <c r="DE46" s="156"/>
      <c r="DF46" s="156"/>
      <c r="DG46" s="156"/>
      <c r="DH46" s="156"/>
      <c r="DI46" s="156"/>
      <c r="DJ46" s="156"/>
      <c r="DK46" s="156"/>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6"/>
      <c r="FL46" s="156"/>
      <c r="FM46" s="156"/>
      <c r="FN46" s="156"/>
      <c r="FO46" s="156"/>
      <c r="FP46" s="156"/>
      <c r="FQ46" s="156"/>
      <c r="FR46" s="156"/>
      <c r="FS46" s="156"/>
      <c r="FT46" s="156"/>
      <c r="FU46" s="156"/>
      <c r="FV46" s="156"/>
      <c r="FW46" s="156"/>
      <c r="FX46" s="156"/>
      <c r="FY46" s="156"/>
      <c r="FZ46" s="156"/>
      <c r="GA46" s="156"/>
      <c r="GB46" s="156"/>
      <c r="GC46" s="156"/>
      <c r="GD46" s="156"/>
      <c r="GE46" s="156"/>
      <c r="GF46" s="156"/>
      <c r="GG46" s="156"/>
      <c r="GH46" s="156"/>
      <c r="GI46" s="156"/>
      <c r="GJ46" s="156"/>
      <c r="GK46" s="156"/>
      <c r="GL46" s="156"/>
      <c r="GM46" s="156"/>
      <c r="GN46" s="156"/>
      <c r="GO46" s="156"/>
      <c r="GP46" s="156"/>
      <c r="GQ46" s="156"/>
      <c r="GR46" s="156"/>
      <c r="GS46" s="156"/>
      <c r="GT46" s="156"/>
      <c r="GU46" s="156"/>
      <c r="GV46" s="156"/>
      <c r="GW46" s="156"/>
      <c r="GX46" s="156"/>
      <c r="GY46" s="156"/>
      <c r="GZ46" s="156"/>
      <c r="HA46" s="156"/>
      <c r="HB46" s="156"/>
    </row>
    <row r="47" spans="1:24" ht="15" customHeight="1">
      <c r="A47" s="208"/>
      <c r="B47" s="217"/>
      <c r="C47" s="157" t="s">
        <v>114</v>
      </c>
      <c r="D47" s="159" t="s">
        <v>115</v>
      </c>
      <c r="E47" s="43">
        <v>2</v>
      </c>
      <c r="F47" s="25">
        <v>32</v>
      </c>
      <c r="G47" s="25">
        <v>32</v>
      </c>
      <c r="H47" s="25"/>
      <c r="I47" s="25"/>
      <c r="J47" s="25"/>
      <c r="K47" s="25"/>
      <c r="L47" s="25"/>
      <c r="M47" s="25"/>
      <c r="N47" s="25"/>
      <c r="O47" s="25"/>
      <c r="P47" s="25"/>
      <c r="Q47" s="25">
        <v>32</v>
      </c>
      <c r="R47" s="25"/>
      <c r="S47" s="25"/>
      <c r="T47" s="25"/>
      <c r="U47" s="25"/>
      <c r="V47" s="25"/>
      <c r="W47" s="157" t="s">
        <v>104</v>
      </c>
      <c r="X47" s="208"/>
    </row>
    <row r="48" spans="1:210" ht="15" customHeight="1">
      <c r="A48" s="208"/>
      <c r="B48" s="217"/>
      <c r="C48" s="157" t="s">
        <v>116</v>
      </c>
      <c r="D48" s="164" t="s">
        <v>117</v>
      </c>
      <c r="E48" s="174">
        <v>3.5</v>
      </c>
      <c r="F48" s="163">
        <v>56</v>
      </c>
      <c r="G48" s="163">
        <v>48</v>
      </c>
      <c r="H48" s="163">
        <v>8</v>
      </c>
      <c r="I48" s="25"/>
      <c r="J48" s="25"/>
      <c r="K48" s="25"/>
      <c r="L48" s="163">
        <v>56</v>
      </c>
      <c r="M48" s="25"/>
      <c r="N48" s="25"/>
      <c r="O48" s="163"/>
      <c r="P48" s="163"/>
      <c r="Q48" s="163"/>
      <c r="R48" s="163"/>
      <c r="S48" s="163"/>
      <c r="T48" s="163"/>
      <c r="U48" s="163"/>
      <c r="V48" s="163"/>
      <c r="W48" s="157" t="s">
        <v>104</v>
      </c>
      <c r="X48" s="208"/>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c r="FY48" s="156"/>
      <c r="FZ48" s="156"/>
      <c r="GA48" s="156"/>
      <c r="GB48" s="156"/>
      <c r="GC48" s="156"/>
      <c r="GD48" s="156"/>
      <c r="GE48" s="156"/>
      <c r="GF48" s="156"/>
      <c r="GG48" s="156"/>
      <c r="GH48" s="156"/>
      <c r="GI48" s="156"/>
      <c r="GJ48" s="156"/>
      <c r="GK48" s="156"/>
      <c r="GL48" s="156"/>
      <c r="GM48" s="156"/>
      <c r="GN48" s="156"/>
      <c r="GO48" s="156"/>
      <c r="GP48" s="156"/>
      <c r="GQ48" s="156"/>
      <c r="GR48" s="156"/>
      <c r="GS48" s="156"/>
      <c r="GT48" s="156"/>
      <c r="GU48" s="156"/>
      <c r="GV48" s="156"/>
      <c r="GW48" s="156"/>
      <c r="GX48" s="156"/>
      <c r="GY48" s="156"/>
      <c r="GZ48" s="156"/>
      <c r="HA48" s="156"/>
      <c r="HB48" s="156"/>
    </row>
    <row r="49" spans="1:24" ht="15" customHeight="1">
      <c r="A49" s="208"/>
      <c r="B49" s="217"/>
      <c r="C49" s="157" t="s">
        <v>118</v>
      </c>
      <c r="D49" s="164" t="s">
        <v>119</v>
      </c>
      <c r="E49" s="43">
        <v>2.5</v>
      </c>
      <c r="F49" s="25">
        <v>40</v>
      </c>
      <c r="G49" s="25">
        <v>32</v>
      </c>
      <c r="H49" s="25">
        <v>8</v>
      </c>
      <c r="I49" s="25"/>
      <c r="J49" s="25"/>
      <c r="K49" s="25"/>
      <c r="L49" s="25"/>
      <c r="M49" s="25"/>
      <c r="N49" s="25"/>
      <c r="O49" s="25"/>
      <c r="P49" s="25"/>
      <c r="Q49" s="25">
        <v>40</v>
      </c>
      <c r="R49" s="25"/>
      <c r="S49" s="25"/>
      <c r="T49" s="25"/>
      <c r="U49" s="25"/>
      <c r="V49" s="25"/>
      <c r="W49" s="157" t="s">
        <v>104</v>
      </c>
      <c r="X49" s="208"/>
    </row>
    <row r="50" spans="1:210" ht="15" customHeight="1">
      <c r="A50" s="208"/>
      <c r="B50" s="217"/>
      <c r="C50" s="157" t="s">
        <v>120</v>
      </c>
      <c r="D50" s="159" t="s">
        <v>121</v>
      </c>
      <c r="E50" s="43">
        <v>1.5</v>
      </c>
      <c r="F50" s="25">
        <v>24</v>
      </c>
      <c r="G50" s="25">
        <v>24</v>
      </c>
      <c r="H50" s="25"/>
      <c r="I50" s="25"/>
      <c r="J50" s="25"/>
      <c r="K50" s="25"/>
      <c r="L50" s="25"/>
      <c r="M50" s="25"/>
      <c r="N50" s="25"/>
      <c r="O50" s="25"/>
      <c r="P50" s="25"/>
      <c r="Q50" s="25"/>
      <c r="R50" s="25">
        <v>24</v>
      </c>
      <c r="S50" s="25"/>
      <c r="T50" s="25"/>
      <c r="U50" s="25"/>
      <c r="V50" s="25"/>
      <c r="W50" s="157" t="s">
        <v>104</v>
      </c>
      <c r="X50" s="208"/>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c r="FW50" s="156"/>
      <c r="FX50" s="156"/>
      <c r="FY50" s="156"/>
      <c r="FZ50" s="156"/>
      <c r="GA50" s="156"/>
      <c r="GB50" s="156"/>
      <c r="GC50" s="156"/>
      <c r="GD50" s="156"/>
      <c r="GE50" s="156"/>
      <c r="GF50" s="156"/>
      <c r="GG50" s="156"/>
      <c r="GH50" s="156"/>
      <c r="GI50" s="156"/>
      <c r="GJ50" s="156"/>
      <c r="GK50" s="156"/>
      <c r="GL50" s="156"/>
      <c r="GM50" s="156"/>
      <c r="GN50" s="156"/>
      <c r="GO50" s="156"/>
      <c r="GP50" s="156"/>
      <c r="GQ50" s="156"/>
      <c r="GR50" s="156"/>
      <c r="GS50" s="156"/>
      <c r="GT50" s="156"/>
      <c r="GU50" s="156"/>
      <c r="GV50" s="156"/>
      <c r="GW50" s="156"/>
      <c r="GX50" s="156"/>
      <c r="GY50" s="156"/>
      <c r="GZ50" s="156"/>
      <c r="HA50" s="156"/>
      <c r="HB50" s="156"/>
    </row>
    <row r="51" spans="1:210" ht="15" customHeight="1">
      <c r="A51" s="208"/>
      <c r="B51" s="217"/>
      <c r="C51" s="203" t="s">
        <v>75</v>
      </c>
      <c r="D51" s="204"/>
      <c r="E51" s="175">
        <f aca="true" t="shared" si="2" ref="E51:V51">SUM(E42:E50)</f>
        <v>22</v>
      </c>
      <c r="F51" s="172">
        <f t="shared" si="2"/>
        <v>352</v>
      </c>
      <c r="G51" s="172">
        <f t="shared" si="2"/>
        <v>336</v>
      </c>
      <c r="H51" s="172">
        <f t="shared" si="2"/>
        <v>16</v>
      </c>
      <c r="I51" s="172">
        <f t="shared" si="2"/>
        <v>0</v>
      </c>
      <c r="J51" s="172">
        <f t="shared" si="2"/>
        <v>0</v>
      </c>
      <c r="K51" s="172">
        <f t="shared" si="2"/>
        <v>56</v>
      </c>
      <c r="L51" s="172">
        <f t="shared" si="2"/>
        <v>56</v>
      </c>
      <c r="M51" s="172">
        <f t="shared" si="2"/>
        <v>0</v>
      </c>
      <c r="N51" s="172">
        <f t="shared" si="2"/>
        <v>80</v>
      </c>
      <c r="O51" s="172">
        <f t="shared" si="2"/>
        <v>32</v>
      </c>
      <c r="P51" s="172">
        <f t="shared" si="2"/>
        <v>0</v>
      </c>
      <c r="Q51" s="172">
        <f t="shared" si="2"/>
        <v>104</v>
      </c>
      <c r="R51" s="172">
        <f t="shared" si="2"/>
        <v>24</v>
      </c>
      <c r="S51" s="172">
        <f t="shared" si="2"/>
        <v>0</v>
      </c>
      <c r="T51" s="172">
        <f t="shared" si="2"/>
        <v>0</v>
      </c>
      <c r="U51" s="172">
        <f t="shared" si="2"/>
        <v>0</v>
      </c>
      <c r="V51" s="172">
        <f t="shared" si="2"/>
        <v>0</v>
      </c>
      <c r="W51" s="185"/>
      <c r="X51" s="208"/>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6"/>
      <c r="BX51" s="156"/>
      <c r="BY51" s="156"/>
      <c r="BZ51" s="156"/>
      <c r="CA51" s="156"/>
      <c r="CB51" s="156"/>
      <c r="CC51" s="156"/>
      <c r="CD51" s="156"/>
      <c r="CE51" s="156"/>
      <c r="CF51" s="156"/>
      <c r="CG51" s="156"/>
      <c r="CH51" s="156"/>
      <c r="CI51" s="156"/>
      <c r="CJ51" s="156"/>
      <c r="CK51" s="156"/>
      <c r="CL51" s="156"/>
      <c r="CM51" s="156"/>
      <c r="CN51" s="156"/>
      <c r="CO51" s="156"/>
      <c r="CP51" s="156"/>
      <c r="CQ51" s="156"/>
      <c r="CR51" s="156"/>
      <c r="CS51" s="156"/>
      <c r="CT51" s="156"/>
      <c r="CU51" s="156"/>
      <c r="CV51" s="156"/>
      <c r="CW51" s="156"/>
      <c r="CX51" s="156"/>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56"/>
      <c r="EE51" s="156"/>
      <c r="EF51" s="156"/>
      <c r="EG51" s="156"/>
      <c r="EH51" s="156"/>
      <c r="EI51" s="156"/>
      <c r="EJ51" s="156"/>
      <c r="EK51" s="156"/>
      <c r="EL51" s="156"/>
      <c r="EM51" s="156"/>
      <c r="EN51" s="156"/>
      <c r="EO51" s="156"/>
      <c r="EP51" s="156"/>
      <c r="EQ51" s="156"/>
      <c r="ER51" s="156"/>
      <c r="ES51" s="156"/>
      <c r="ET51" s="156"/>
      <c r="EU51" s="156"/>
      <c r="EV51" s="156"/>
      <c r="EW51" s="156"/>
      <c r="EX51" s="156"/>
      <c r="EY51" s="156"/>
      <c r="EZ51" s="156"/>
      <c r="FA51" s="156"/>
      <c r="FB51" s="156"/>
      <c r="FC51" s="156"/>
      <c r="FD51" s="156"/>
      <c r="FE51" s="156"/>
      <c r="FF51" s="156"/>
      <c r="FG51" s="156"/>
      <c r="FH51" s="156"/>
      <c r="FI51" s="156"/>
      <c r="FJ51" s="156"/>
      <c r="FK51" s="156"/>
      <c r="FL51" s="156"/>
      <c r="FM51" s="156"/>
      <c r="FN51" s="156"/>
      <c r="FO51" s="156"/>
      <c r="FP51" s="156"/>
      <c r="FQ51" s="156"/>
      <c r="FR51" s="156"/>
      <c r="FS51" s="156"/>
      <c r="FT51" s="156"/>
      <c r="FU51" s="156"/>
      <c r="FV51" s="156"/>
      <c r="FW51" s="156"/>
      <c r="FX51" s="156"/>
      <c r="FY51" s="156"/>
      <c r="FZ51" s="156"/>
      <c r="GA51" s="156"/>
      <c r="GB51" s="156"/>
      <c r="GC51" s="156"/>
      <c r="GD51" s="156"/>
      <c r="GE51" s="156"/>
      <c r="GF51" s="156"/>
      <c r="GG51" s="156"/>
      <c r="GH51" s="156"/>
      <c r="GI51" s="156"/>
      <c r="GJ51" s="156"/>
      <c r="GK51" s="156"/>
      <c r="GL51" s="156"/>
      <c r="GM51" s="156"/>
      <c r="GN51" s="156"/>
      <c r="GO51" s="156"/>
      <c r="GP51" s="156"/>
      <c r="GQ51" s="156"/>
      <c r="GR51" s="156"/>
      <c r="GS51" s="156"/>
      <c r="GT51" s="156"/>
      <c r="GU51" s="156"/>
      <c r="GV51" s="156"/>
      <c r="GW51" s="156"/>
      <c r="GX51" s="156"/>
      <c r="GY51" s="156"/>
      <c r="GZ51" s="156"/>
      <c r="HA51" s="156"/>
      <c r="HB51" s="156"/>
    </row>
    <row r="52" spans="1:24" ht="19.5" customHeight="1">
      <c r="A52" s="214" t="s">
        <v>122</v>
      </c>
      <c r="B52" s="217" t="s">
        <v>101</v>
      </c>
      <c r="C52" s="157" t="s">
        <v>123</v>
      </c>
      <c r="D52" s="160" t="s">
        <v>124</v>
      </c>
      <c r="E52" s="43">
        <v>1.5</v>
      </c>
      <c r="F52" s="25">
        <v>24</v>
      </c>
      <c r="G52" s="25">
        <v>24</v>
      </c>
      <c r="H52" s="25"/>
      <c r="I52" s="25"/>
      <c r="J52" s="25"/>
      <c r="K52" s="25"/>
      <c r="L52" s="25"/>
      <c r="M52" s="25"/>
      <c r="N52" s="25"/>
      <c r="O52" s="25"/>
      <c r="P52" s="25"/>
      <c r="Q52" s="25"/>
      <c r="R52" s="25">
        <v>24</v>
      </c>
      <c r="S52" s="25"/>
      <c r="T52" s="25"/>
      <c r="U52" s="25"/>
      <c r="V52" s="25"/>
      <c r="W52" s="157" t="s">
        <v>125</v>
      </c>
      <c r="X52" s="220" t="s">
        <v>105</v>
      </c>
    </row>
    <row r="53" spans="1:210" ht="19.5" customHeight="1">
      <c r="A53" s="215"/>
      <c r="B53" s="217"/>
      <c r="C53" s="157" t="s">
        <v>126</v>
      </c>
      <c r="D53" s="160" t="s">
        <v>127</v>
      </c>
      <c r="E53" s="43">
        <v>1.5</v>
      </c>
      <c r="F53" s="25">
        <v>24</v>
      </c>
      <c r="G53" s="25">
        <v>24</v>
      </c>
      <c r="H53" s="25"/>
      <c r="I53" s="25"/>
      <c r="J53" s="25"/>
      <c r="K53" s="25"/>
      <c r="L53" s="25"/>
      <c r="M53" s="25"/>
      <c r="N53" s="25"/>
      <c r="O53" s="25"/>
      <c r="P53" s="25"/>
      <c r="Q53" s="25"/>
      <c r="R53" s="25"/>
      <c r="S53" s="25"/>
      <c r="T53" s="25">
        <v>24</v>
      </c>
      <c r="U53" s="25"/>
      <c r="V53" s="25"/>
      <c r="W53" s="157" t="s">
        <v>125</v>
      </c>
      <c r="X53" s="215"/>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6"/>
      <c r="CM53" s="156"/>
      <c r="CN53" s="156"/>
      <c r="CO53" s="156"/>
      <c r="CP53" s="156"/>
      <c r="CQ53" s="156"/>
      <c r="CR53" s="156"/>
      <c r="CS53" s="156"/>
      <c r="CT53" s="156"/>
      <c r="CU53" s="156"/>
      <c r="CV53" s="156"/>
      <c r="CW53" s="156"/>
      <c r="CX53" s="156"/>
      <c r="CY53" s="156"/>
      <c r="CZ53" s="156"/>
      <c r="DA53" s="156"/>
      <c r="DB53" s="156"/>
      <c r="DC53" s="156"/>
      <c r="DD53" s="156"/>
      <c r="DE53" s="156"/>
      <c r="DF53" s="156"/>
      <c r="DG53" s="156"/>
      <c r="DH53" s="156"/>
      <c r="DI53" s="156"/>
      <c r="DJ53" s="156"/>
      <c r="DK53" s="156"/>
      <c r="DL53" s="156"/>
      <c r="DM53" s="156"/>
      <c r="DN53" s="156"/>
      <c r="DO53" s="156"/>
      <c r="DP53" s="156"/>
      <c r="DQ53" s="156"/>
      <c r="DR53" s="156"/>
      <c r="DS53" s="156"/>
      <c r="DT53" s="156"/>
      <c r="DU53" s="156"/>
      <c r="DV53" s="156"/>
      <c r="DW53" s="156"/>
      <c r="DX53" s="156"/>
      <c r="DY53" s="156"/>
      <c r="DZ53" s="156"/>
      <c r="EA53" s="156"/>
      <c r="EB53" s="156"/>
      <c r="EC53" s="156"/>
      <c r="ED53" s="156"/>
      <c r="EE53" s="156"/>
      <c r="EF53" s="156"/>
      <c r="EG53" s="156"/>
      <c r="EH53" s="156"/>
      <c r="EI53" s="156"/>
      <c r="EJ53" s="156"/>
      <c r="EK53" s="156"/>
      <c r="EL53" s="156"/>
      <c r="EM53" s="156"/>
      <c r="EN53" s="156"/>
      <c r="EO53" s="156"/>
      <c r="EP53" s="156"/>
      <c r="EQ53" s="156"/>
      <c r="ER53" s="156"/>
      <c r="ES53" s="156"/>
      <c r="ET53" s="156"/>
      <c r="EU53" s="156"/>
      <c r="EV53" s="156"/>
      <c r="EW53" s="156"/>
      <c r="EX53" s="156"/>
      <c r="EY53" s="156"/>
      <c r="EZ53" s="156"/>
      <c r="FA53" s="156"/>
      <c r="FB53" s="156"/>
      <c r="FC53" s="156"/>
      <c r="FD53" s="156"/>
      <c r="FE53" s="156"/>
      <c r="FF53" s="156"/>
      <c r="FG53" s="156"/>
      <c r="FH53" s="156"/>
      <c r="FI53" s="156"/>
      <c r="FJ53" s="156"/>
      <c r="FK53" s="156"/>
      <c r="FL53" s="156"/>
      <c r="FM53" s="156"/>
      <c r="FN53" s="156"/>
      <c r="FO53" s="156"/>
      <c r="FP53" s="156"/>
      <c r="FQ53" s="156"/>
      <c r="FR53" s="156"/>
      <c r="FS53" s="156"/>
      <c r="FT53" s="156"/>
      <c r="FU53" s="156"/>
      <c r="FV53" s="156"/>
      <c r="FW53" s="156"/>
      <c r="FX53" s="156"/>
      <c r="FY53" s="156"/>
      <c r="FZ53" s="156"/>
      <c r="GA53" s="156"/>
      <c r="GB53" s="156"/>
      <c r="GC53" s="156"/>
      <c r="GD53" s="156"/>
      <c r="GE53" s="156"/>
      <c r="GF53" s="156"/>
      <c r="GG53" s="156"/>
      <c r="GH53" s="156"/>
      <c r="GI53" s="156"/>
      <c r="GJ53" s="156"/>
      <c r="GK53" s="156"/>
      <c r="GL53" s="156"/>
      <c r="GM53" s="156"/>
      <c r="GN53" s="156"/>
      <c r="GO53" s="156"/>
      <c r="GP53" s="156"/>
      <c r="GQ53" s="156"/>
      <c r="GR53" s="156"/>
      <c r="GS53" s="156"/>
      <c r="GT53" s="156"/>
      <c r="GU53" s="156"/>
      <c r="GV53" s="156"/>
      <c r="GW53" s="156"/>
      <c r="GX53" s="156"/>
      <c r="GY53" s="156"/>
      <c r="GZ53" s="156"/>
      <c r="HA53" s="156"/>
      <c r="HB53" s="156"/>
    </row>
    <row r="54" spans="1:210" ht="19.5" customHeight="1">
      <c r="A54" s="215"/>
      <c r="B54" s="217"/>
      <c r="C54" s="157" t="s">
        <v>128</v>
      </c>
      <c r="D54" s="160" t="s">
        <v>129</v>
      </c>
      <c r="E54" s="43">
        <v>2</v>
      </c>
      <c r="F54" s="25">
        <v>32</v>
      </c>
      <c r="G54" s="25">
        <v>32</v>
      </c>
      <c r="H54" s="25"/>
      <c r="I54" s="25"/>
      <c r="J54" s="25"/>
      <c r="K54" s="25"/>
      <c r="L54" s="25"/>
      <c r="M54" s="25"/>
      <c r="N54" s="25"/>
      <c r="O54" s="25">
        <v>32</v>
      </c>
      <c r="P54" s="25"/>
      <c r="Q54" s="25"/>
      <c r="R54" s="25"/>
      <c r="S54" s="25"/>
      <c r="T54" s="25"/>
      <c r="U54" s="25"/>
      <c r="V54" s="25"/>
      <c r="W54" s="157" t="s">
        <v>125</v>
      </c>
      <c r="X54" s="215"/>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56"/>
      <c r="CX54" s="156"/>
      <c r="CY54" s="156"/>
      <c r="CZ54" s="156"/>
      <c r="DA54" s="156"/>
      <c r="DB54" s="156"/>
      <c r="DC54" s="156"/>
      <c r="DD54" s="156"/>
      <c r="DE54" s="156"/>
      <c r="DF54" s="156"/>
      <c r="DG54" s="156"/>
      <c r="DH54" s="156"/>
      <c r="DI54" s="156"/>
      <c r="DJ54" s="156"/>
      <c r="DK54" s="156"/>
      <c r="DL54" s="156"/>
      <c r="DM54" s="156"/>
      <c r="DN54" s="156"/>
      <c r="DO54" s="156"/>
      <c r="DP54" s="156"/>
      <c r="DQ54" s="156"/>
      <c r="DR54" s="156"/>
      <c r="DS54" s="156"/>
      <c r="DT54" s="156"/>
      <c r="DU54" s="156"/>
      <c r="DV54" s="156"/>
      <c r="DW54" s="156"/>
      <c r="DX54" s="156"/>
      <c r="DY54" s="156"/>
      <c r="DZ54" s="156"/>
      <c r="EA54" s="156"/>
      <c r="EB54" s="156"/>
      <c r="EC54" s="156"/>
      <c r="ED54" s="156"/>
      <c r="EE54" s="156"/>
      <c r="EF54" s="156"/>
      <c r="EG54" s="156"/>
      <c r="EH54" s="156"/>
      <c r="EI54" s="156"/>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156"/>
      <c r="FM54" s="156"/>
      <c r="FN54" s="156"/>
      <c r="FO54" s="156"/>
      <c r="FP54" s="156"/>
      <c r="FQ54" s="156"/>
      <c r="FR54" s="156"/>
      <c r="FS54" s="156"/>
      <c r="FT54" s="156"/>
      <c r="FU54" s="156"/>
      <c r="FV54" s="156"/>
      <c r="FW54" s="156"/>
      <c r="FX54" s="156"/>
      <c r="FY54" s="156"/>
      <c r="FZ54" s="156"/>
      <c r="GA54" s="156"/>
      <c r="GB54" s="156"/>
      <c r="GC54" s="156"/>
      <c r="GD54" s="156"/>
      <c r="GE54" s="156"/>
      <c r="GF54" s="156"/>
      <c r="GG54" s="156"/>
      <c r="GH54" s="156"/>
      <c r="GI54" s="156"/>
      <c r="GJ54" s="156"/>
      <c r="GK54" s="156"/>
      <c r="GL54" s="156"/>
      <c r="GM54" s="156"/>
      <c r="GN54" s="156"/>
      <c r="GO54" s="156"/>
      <c r="GP54" s="156"/>
      <c r="GQ54" s="156"/>
      <c r="GR54" s="156"/>
      <c r="GS54" s="156"/>
      <c r="GT54" s="156"/>
      <c r="GU54" s="156"/>
      <c r="GV54" s="156"/>
      <c r="GW54" s="156"/>
      <c r="GX54" s="156"/>
      <c r="GY54" s="156"/>
      <c r="GZ54" s="156"/>
      <c r="HA54" s="156"/>
      <c r="HB54" s="156"/>
    </row>
    <row r="55" spans="1:210" ht="15" customHeight="1">
      <c r="A55" s="215"/>
      <c r="B55" s="217"/>
      <c r="C55" s="205" t="s">
        <v>95</v>
      </c>
      <c r="D55" s="206"/>
      <c r="E55" s="175">
        <f>SUM(E52:E54)</f>
        <v>5</v>
      </c>
      <c r="F55" s="172">
        <f aca="true" t="shared" si="3" ref="F55:V55">SUM(F52:F54)</f>
        <v>80</v>
      </c>
      <c r="G55" s="172">
        <f t="shared" si="3"/>
        <v>80</v>
      </c>
      <c r="H55" s="172">
        <f t="shared" si="3"/>
        <v>0</v>
      </c>
      <c r="I55" s="172">
        <f t="shared" si="3"/>
        <v>0</v>
      </c>
      <c r="J55" s="172">
        <f t="shared" si="3"/>
        <v>0</v>
      </c>
      <c r="K55" s="172">
        <f t="shared" si="3"/>
        <v>0</v>
      </c>
      <c r="L55" s="172">
        <f t="shared" si="3"/>
        <v>0</v>
      </c>
      <c r="M55" s="172">
        <f t="shared" si="3"/>
        <v>0</v>
      </c>
      <c r="N55" s="172">
        <f t="shared" si="3"/>
        <v>0</v>
      </c>
      <c r="O55" s="172">
        <f t="shared" si="3"/>
        <v>32</v>
      </c>
      <c r="P55" s="172">
        <f t="shared" si="3"/>
        <v>0</v>
      </c>
      <c r="Q55" s="172">
        <f t="shared" si="3"/>
        <v>0</v>
      </c>
      <c r="R55" s="172">
        <f t="shared" si="3"/>
        <v>24</v>
      </c>
      <c r="S55" s="172">
        <f t="shared" si="3"/>
        <v>0</v>
      </c>
      <c r="T55" s="172">
        <f t="shared" si="3"/>
        <v>24</v>
      </c>
      <c r="U55" s="172">
        <f t="shared" si="3"/>
        <v>0</v>
      </c>
      <c r="V55" s="172">
        <f t="shared" si="3"/>
        <v>0</v>
      </c>
      <c r="W55" s="185"/>
      <c r="X55" s="215"/>
      <c r="Y55" s="156"/>
      <c r="Z55" s="188"/>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56"/>
      <c r="CX55" s="156"/>
      <c r="CY55" s="156"/>
      <c r="CZ55" s="156"/>
      <c r="DA55" s="156"/>
      <c r="DB55" s="156"/>
      <c r="DC55" s="156"/>
      <c r="DD55" s="156"/>
      <c r="DE55" s="156"/>
      <c r="DF55" s="156"/>
      <c r="DG55" s="156"/>
      <c r="DH55" s="156"/>
      <c r="DI55" s="156"/>
      <c r="DJ55" s="156"/>
      <c r="DK55" s="156"/>
      <c r="DL55" s="156"/>
      <c r="DM55" s="156"/>
      <c r="DN55" s="156"/>
      <c r="DO55" s="156"/>
      <c r="DP55" s="156"/>
      <c r="DQ55" s="156"/>
      <c r="DR55" s="156"/>
      <c r="DS55" s="156"/>
      <c r="DT55" s="156"/>
      <c r="DU55" s="156"/>
      <c r="DV55" s="156"/>
      <c r="DW55" s="156"/>
      <c r="DX55" s="156"/>
      <c r="DY55" s="156"/>
      <c r="DZ55" s="156"/>
      <c r="EA55" s="156"/>
      <c r="EB55" s="156"/>
      <c r="EC55" s="156"/>
      <c r="ED55" s="156"/>
      <c r="EE55" s="156"/>
      <c r="EF55" s="156"/>
      <c r="EG55" s="156"/>
      <c r="EH55" s="156"/>
      <c r="EI55" s="156"/>
      <c r="EJ55" s="156"/>
      <c r="EK55" s="156"/>
      <c r="EL55" s="156"/>
      <c r="EM55" s="156"/>
      <c r="EN55" s="156"/>
      <c r="EO55" s="156"/>
      <c r="EP55" s="156"/>
      <c r="EQ55" s="156"/>
      <c r="ER55" s="156"/>
      <c r="ES55" s="156"/>
      <c r="ET55" s="156"/>
      <c r="EU55" s="156"/>
      <c r="EV55" s="156"/>
      <c r="EW55" s="156"/>
      <c r="EX55" s="156"/>
      <c r="EY55" s="156"/>
      <c r="EZ55" s="156"/>
      <c r="FA55" s="156"/>
      <c r="FB55" s="156"/>
      <c r="FC55" s="156"/>
      <c r="FD55" s="156"/>
      <c r="FE55" s="156"/>
      <c r="FF55" s="156"/>
      <c r="FG55" s="156"/>
      <c r="FH55" s="156"/>
      <c r="FI55" s="156"/>
      <c r="FJ55" s="156"/>
      <c r="FK55" s="156"/>
      <c r="FL55" s="156"/>
      <c r="FM55" s="156"/>
      <c r="FN55" s="156"/>
      <c r="FO55" s="156"/>
      <c r="FP55" s="156"/>
      <c r="FQ55" s="156"/>
      <c r="FR55" s="156"/>
      <c r="FS55" s="156"/>
      <c r="FT55" s="156"/>
      <c r="FU55" s="156"/>
      <c r="FV55" s="156"/>
      <c r="FW55" s="156"/>
      <c r="FX55" s="156"/>
      <c r="FY55" s="156"/>
      <c r="FZ55" s="156"/>
      <c r="GA55" s="156"/>
      <c r="GB55" s="156"/>
      <c r="GC55" s="156"/>
      <c r="GD55" s="156"/>
      <c r="GE55" s="156"/>
      <c r="GF55" s="156"/>
      <c r="GG55" s="156"/>
      <c r="GH55" s="156"/>
      <c r="GI55" s="156"/>
      <c r="GJ55" s="156"/>
      <c r="GK55" s="156"/>
      <c r="GL55" s="156"/>
      <c r="GM55" s="156"/>
      <c r="GN55" s="156"/>
      <c r="GO55" s="156"/>
      <c r="GP55" s="156"/>
      <c r="GQ55" s="156"/>
      <c r="GR55" s="156"/>
      <c r="GS55" s="156"/>
      <c r="GT55" s="156"/>
      <c r="GU55" s="156"/>
      <c r="GV55" s="156"/>
      <c r="GW55" s="156"/>
      <c r="GX55" s="156"/>
      <c r="GY55" s="156"/>
      <c r="GZ55" s="156"/>
      <c r="HA55" s="156"/>
      <c r="HB55" s="156"/>
    </row>
    <row r="56" spans="1:210" ht="30.75" customHeight="1">
      <c r="A56" s="215"/>
      <c r="B56" s="208" t="s">
        <v>130</v>
      </c>
      <c r="C56" s="157" t="s">
        <v>131</v>
      </c>
      <c r="D56" s="159" t="s">
        <v>132</v>
      </c>
      <c r="E56" s="174">
        <v>3</v>
      </c>
      <c r="F56" s="163">
        <v>48</v>
      </c>
      <c r="G56" s="176">
        <v>40</v>
      </c>
      <c r="H56" s="163">
        <v>8</v>
      </c>
      <c r="I56" s="163"/>
      <c r="J56" s="163"/>
      <c r="K56" s="163"/>
      <c r="L56" s="163"/>
      <c r="M56" s="163"/>
      <c r="N56" s="163"/>
      <c r="O56" s="163"/>
      <c r="P56" s="163"/>
      <c r="Q56" s="176"/>
      <c r="R56" s="163">
        <v>48</v>
      </c>
      <c r="S56" s="25"/>
      <c r="T56" s="25"/>
      <c r="U56" s="163"/>
      <c r="V56" s="163"/>
      <c r="W56" s="157" t="s">
        <v>133</v>
      </c>
      <c r="X56" s="220" t="s">
        <v>134</v>
      </c>
      <c r="Y56" s="156"/>
      <c r="Z56" s="188"/>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56"/>
      <c r="CX56" s="156"/>
      <c r="CY56" s="156"/>
      <c r="CZ56" s="156"/>
      <c r="DA56" s="156"/>
      <c r="DB56" s="156"/>
      <c r="DC56" s="156"/>
      <c r="DD56" s="156"/>
      <c r="DE56" s="156"/>
      <c r="DF56" s="156"/>
      <c r="DG56" s="156"/>
      <c r="DH56" s="156"/>
      <c r="DI56" s="156"/>
      <c r="DJ56" s="156"/>
      <c r="DK56" s="156"/>
      <c r="DL56" s="156"/>
      <c r="DM56" s="156"/>
      <c r="DN56" s="156"/>
      <c r="DO56" s="156"/>
      <c r="DP56" s="156"/>
      <c r="DQ56" s="156"/>
      <c r="DR56" s="156"/>
      <c r="DS56" s="156"/>
      <c r="DT56" s="156"/>
      <c r="DU56" s="156"/>
      <c r="DV56" s="156"/>
      <c r="DW56" s="156"/>
      <c r="DX56" s="156"/>
      <c r="DY56" s="156"/>
      <c r="DZ56" s="156"/>
      <c r="EA56" s="156"/>
      <c r="EB56" s="156"/>
      <c r="EC56" s="156"/>
      <c r="ED56" s="156"/>
      <c r="EE56" s="156"/>
      <c r="EF56" s="156"/>
      <c r="EG56" s="156"/>
      <c r="EH56" s="156"/>
      <c r="EI56" s="156"/>
      <c r="EJ56" s="156"/>
      <c r="EK56" s="156"/>
      <c r="EL56" s="156"/>
      <c r="EM56" s="156"/>
      <c r="EN56" s="156"/>
      <c r="EO56" s="156"/>
      <c r="EP56" s="156"/>
      <c r="EQ56" s="156"/>
      <c r="ER56" s="156"/>
      <c r="ES56" s="156"/>
      <c r="ET56" s="156"/>
      <c r="EU56" s="156"/>
      <c r="EV56" s="156"/>
      <c r="EW56" s="156"/>
      <c r="EX56" s="156"/>
      <c r="EY56" s="156"/>
      <c r="EZ56" s="156"/>
      <c r="FA56" s="156"/>
      <c r="FB56" s="156"/>
      <c r="FC56" s="156"/>
      <c r="FD56" s="156"/>
      <c r="FE56" s="156"/>
      <c r="FF56" s="156"/>
      <c r="FG56" s="156"/>
      <c r="FH56" s="156"/>
      <c r="FI56" s="156"/>
      <c r="FJ56" s="156"/>
      <c r="FK56" s="156"/>
      <c r="FL56" s="156"/>
      <c r="FM56" s="156"/>
      <c r="FN56" s="156"/>
      <c r="FO56" s="156"/>
      <c r="FP56" s="156"/>
      <c r="FQ56" s="156"/>
      <c r="FR56" s="156"/>
      <c r="FS56" s="156"/>
      <c r="FT56" s="156"/>
      <c r="FU56" s="156"/>
      <c r="FV56" s="156"/>
      <c r="FW56" s="156"/>
      <c r="FX56" s="156"/>
      <c r="FY56" s="156"/>
      <c r="FZ56" s="156"/>
      <c r="GA56" s="156"/>
      <c r="GB56" s="156"/>
      <c r="GC56" s="156"/>
      <c r="GD56" s="156"/>
      <c r="GE56" s="156"/>
      <c r="GF56" s="156"/>
      <c r="GG56" s="156"/>
      <c r="GH56" s="156"/>
      <c r="GI56" s="156"/>
      <c r="GJ56" s="156"/>
      <c r="GK56" s="156"/>
      <c r="GL56" s="156"/>
      <c r="GM56" s="156"/>
      <c r="GN56" s="156"/>
      <c r="GO56" s="156"/>
      <c r="GP56" s="156"/>
      <c r="GQ56" s="156"/>
      <c r="GR56" s="156"/>
      <c r="GS56" s="156"/>
      <c r="GT56" s="156"/>
      <c r="GU56" s="156"/>
      <c r="GV56" s="156"/>
      <c r="GW56" s="156"/>
      <c r="GX56" s="156"/>
      <c r="GY56" s="156"/>
      <c r="GZ56" s="156"/>
      <c r="HA56" s="156"/>
      <c r="HB56" s="156"/>
    </row>
    <row r="57" spans="1:210" ht="31.5" customHeight="1">
      <c r="A57" s="215"/>
      <c r="B57" s="208"/>
      <c r="C57" s="157" t="s">
        <v>135</v>
      </c>
      <c r="D57" s="159" t="s">
        <v>136</v>
      </c>
      <c r="E57" s="43">
        <v>3</v>
      </c>
      <c r="F57" s="25">
        <v>48</v>
      </c>
      <c r="G57" s="169">
        <v>40</v>
      </c>
      <c r="H57" s="25">
        <v>8</v>
      </c>
      <c r="I57" s="25"/>
      <c r="J57" s="25"/>
      <c r="K57" s="25"/>
      <c r="L57" s="25"/>
      <c r="M57" s="25"/>
      <c r="N57" s="25"/>
      <c r="O57" s="25"/>
      <c r="P57" s="25"/>
      <c r="Q57" s="169"/>
      <c r="R57" s="25">
        <v>48</v>
      </c>
      <c r="S57" s="25"/>
      <c r="T57" s="25"/>
      <c r="U57" s="25"/>
      <c r="V57" s="25"/>
      <c r="W57" s="157" t="s">
        <v>133</v>
      </c>
      <c r="X57" s="215"/>
      <c r="Y57" s="156"/>
      <c r="Z57" s="188"/>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c r="EF57" s="156"/>
      <c r="EG57" s="156"/>
      <c r="EH57" s="156"/>
      <c r="EI57" s="156"/>
      <c r="EJ57" s="156"/>
      <c r="EK57" s="156"/>
      <c r="EL57" s="156"/>
      <c r="EM57" s="156"/>
      <c r="EN57" s="156"/>
      <c r="EO57" s="156"/>
      <c r="EP57" s="156"/>
      <c r="EQ57" s="156"/>
      <c r="ER57" s="156"/>
      <c r="ES57" s="156"/>
      <c r="ET57" s="156"/>
      <c r="EU57" s="156"/>
      <c r="EV57" s="156"/>
      <c r="EW57" s="156"/>
      <c r="EX57" s="156"/>
      <c r="EY57" s="156"/>
      <c r="EZ57" s="156"/>
      <c r="FA57" s="156"/>
      <c r="FB57" s="156"/>
      <c r="FC57" s="156"/>
      <c r="FD57" s="156"/>
      <c r="FE57" s="156"/>
      <c r="FF57" s="156"/>
      <c r="FG57" s="156"/>
      <c r="FH57" s="156"/>
      <c r="FI57" s="156"/>
      <c r="FJ57" s="156"/>
      <c r="FK57" s="156"/>
      <c r="FL57" s="156"/>
      <c r="FM57" s="156"/>
      <c r="FN57" s="156"/>
      <c r="FO57" s="156"/>
      <c r="FP57" s="156"/>
      <c r="FQ57" s="156"/>
      <c r="FR57" s="156"/>
      <c r="FS57" s="156"/>
      <c r="FT57" s="156"/>
      <c r="FU57" s="156"/>
      <c r="FV57" s="156"/>
      <c r="FW57" s="156"/>
      <c r="FX57" s="156"/>
      <c r="FY57" s="156"/>
      <c r="FZ57" s="156"/>
      <c r="GA57" s="156"/>
      <c r="GB57" s="156"/>
      <c r="GC57" s="156"/>
      <c r="GD57" s="156"/>
      <c r="GE57" s="156"/>
      <c r="GF57" s="156"/>
      <c r="GG57" s="156"/>
      <c r="GH57" s="156"/>
      <c r="GI57" s="156"/>
      <c r="GJ57" s="156"/>
      <c r="GK57" s="156"/>
      <c r="GL57" s="156"/>
      <c r="GM57" s="156"/>
      <c r="GN57" s="156"/>
      <c r="GO57" s="156"/>
      <c r="GP57" s="156"/>
      <c r="GQ57" s="156"/>
      <c r="GR57" s="156"/>
      <c r="GS57" s="156"/>
      <c r="GT57" s="156"/>
      <c r="GU57" s="156"/>
      <c r="GV57" s="156"/>
      <c r="GW57" s="156"/>
      <c r="GX57" s="156"/>
      <c r="GY57" s="156"/>
      <c r="GZ57" s="156"/>
      <c r="HA57" s="156"/>
      <c r="HB57" s="156"/>
    </row>
    <row r="58" spans="1:210" ht="33" customHeight="1">
      <c r="A58" s="215"/>
      <c r="B58" s="208"/>
      <c r="C58" s="157" t="s">
        <v>137</v>
      </c>
      <c r="D58" s="159" t="s">
        <v>138</v>
      </c>
      <c r="E58" s="43">
        <v>2</v>
      </c>
      <c r="F58" s="25">
        <v>32</v>
      </c>
      <c r="G58" s="169">
        <v>28</v>
      </c>
      <c r="H58" s="25">
        <v>4</v>
      </c>
      <c r="I58" s="25"/>
      <c r="J58" s="25"/>
      <c r="K58" s="25"/>
      <c r="L58" s="25"/>
      <c r="M58" s="25"/>
      <c r="N58" s="25"/>
      <c r="O58" s="25"/>
      <c r="P58" s="25"/>
      <c r="Q58" s="169"/>
      <c r="R58" s="25">
        <v>32</v>
      </c>
      <c r="S58" s="25"/>
      <c r="T58" s="25"/>
      <c r="U58" s="25"/>
      <c r="V58" s="25"/>
      <c r="W58" s="157" t="s">
        <v>133</v>
      </c>
      <c r="X58" s="215"/>
      <c r="Y58" s="156"/>
      <c r="Z58" s="188"/>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56"/>
      <c r="CX58" s="156"/>
      <c r="CY58" s="156"/>
      <c r="CZ58" s="156"/>
      <c r="DA58" s="156"/>
      <c r="DB58" s="156"/>
      <c r="DC58" s="156"/>
      <c r="DD58" s="156"/>
      <c r="DE58" s="156"/>
      <c r="DF58" s="156"/>
      <c r="DG58" s="156"/>
      <c r="DH58" s="156"/>
      <c r="DI58" s="156"/>
      <c r="DJ58" s="156"/>
      <c r="DK58" s="156"/>
      <c r="DL58" s="156"/>
      <c r="DM58" s="156"/>
      <c r="DN58" s="156"/>
      <c r="DO58" s="156"/>
      <c r="DP58" s="156"/>
      <c r="DQ58" s="156"/>
      <c r="DR58" s="156"/>
      <c r="DS58" s="156"/>
      <c r="DT58" s="156"/>
      <c r="DU58" s="156"/>
      <c r="DV58" s="156"/>
      <c r="DW58" s="156"/>
      <c r="DX58" s="156"/>
      <c r="DY58" s="156"/>
      <c r="DZ58" s="156"/>
      <c r="EA58" s="156"/>
      <c r="EB58" s="156"/>
      <c r="EC58" s="156"/>
      <c r="ED58" s="156"/>
      <c r="EE58" s="156"/>
      <c r="EF58" s="156"/>
      <c r="EG58" s="156"/>
      <c r="EH58" s="156"/>
      <c r="EI58" s="156"/>
      <c r="EJ58" s="156"/>
      <c r="EK58" s="156"/>
      <c r="EL58" s="156"/>
      <c r="EM58" s="156"/>
      <c r="EN58" s="156"/>
      <c r="EO58" s="156"/>
      <c r="EP58" s="156"/>
      <c r="EQ58" s="156"/>
      <c r="ER58" s="156"/>
      <c r="ES58" s="156"/>
      <c r="ET58" s="156"/>
      <c r="EU58" s="156"/>
      <c r="EV58" s="156"/>
      <c r="EW58" s="156"/>
      <c r="EX58" s="156"/>
      <c r="EY58" s="156"/>
      <c r="EZ58" s="156"/>
      <c r="FA58" s="156"/>
      <c r="FB58" s="156"/>
      <c r="FC58" s="156"/>
      <c r="FD58" s="156"/>
      <c r="FE58" s="156"/>
      <c r="FF58" s="156"/>
      <c r="FG58" s="156"/>
      <c r="FH58" s="156"/>
      <c r="FI58" s="156"/>
      <c r="FJ58" s="156"/>
      <c r="FK58" s="156"/>
      <c r="FL58" s="156"/>
      <c r="FM58" s="156"/>
      <c r="FN58" s="156"/>
      <c r="FO58" s="156"/>
      <c r="FP58" s="156"/>
      <c r="FQ58" s="156"/>
      <c r="FR58" s="156"/>
      <c r="FS58" s="156"/>
      <c r="FT58" s="156"/>
      <c r="FU58" s="156"/>
      <c r="FV58" s="156"/>
      <c r="FW58" s="156"/>
      <c r="FX58" s="156"/>
      <c r="FY58" s="156"/>
      <c r="FZ58" s="156"/>
      <c r="GA58" s="156"/>
      <c r="GB58" s="156"/>
      <c r="GC58" s="156"/>
      <c r="GD58" s="156"/>
      <c r="GE58" s="156"/>
      <c r="GF58" s="156"/>
      <c r="GG58" s="156"/>
      <c r="GH58" s="156"/>
      <c r="GI58" s="156"/>
      <c r="GJ58" s="156"/>
      <c r="GK58" s="156"/>
      <c r="GL58" s="156"/>
      <c r="GM58" s="156"/>
      <c r="GN58" s="156"/>
      <c r="GO58" s="156"/>
      <c r="GP58" s="156"/>
      <c r="GQ58" s="156"/>
      <c r="GR58" s="156"/>
      <c r="GS58" s="156"/>
      <c r="GT58" s="156"/>
      <c r="GU58" s="156"/>
      <c r="GV58" s="156"/>
      <c r="GW58" s="156"/>
      <c r="GX58" s="156"/>
      <c r="GY58" s="156"/>
      <c r="GZ58" s="156"/>
      <c r="HA58" s="156"/>
      <c r="HB58" s="156"/>
    </row>
    <row r="59" spans="1:210" ht="15" customHeight="1">
      <c r="A59" s="215"/>
      <c r="B59" s="208"/>
      <c r="C59" s="203" t="s">
        <v>75</v>
      </c>
      <c r="D59" s="204"/>
      <c r="E59" s="177">
        <f>SUM(E56:E58)</f>
        <v>8</v>
      </c>
      <c r="F59" s="172">
        <f aca="true" t="shared" si="4" ref="F59:V59">SUM(F56:F58)</f>
        <v>128</v>
      </c>
      <c r="G59" s="172">
        <f t="shared" si="4"/>
        <v>108</v>
      </c>
      <c r="H59" s="172">
        <f t="shared" si="4"/>
        <v>20</v>
      </c>
      <c r="I59" s="172">
        <f t="shared" si="4"/>
        <v>0</v>
      </c>
      <c r="J59" s="172">
        <f t="shared" si="4"/>
        <v>0</v>
      </c>
      <c r="K59" s="172">
        <f t="shared" si="4"/>
        <v>0</v>
      </c>
      <c r="L59" s="172">
        <f t="shared" si="4"/>
        <v>0</v>
      </c>
      <c r="M59" s="172">
        <f t="shared" si="4"/>
        <v>0</v>
      </c>
      <c r="N59" s="172">
        <f t="shared" si="4"/>
        <v>0</v>
      </c>
      <c r="O59" s="172">
        <f t="shared" si="4"/>
        <v>0</v>
      </c>
      <c r="P59" s="172">
        <f t="shared" si="4"/>
        <v>0</v>
      </c>
      <c r="Q59" s="172">
        <f t="shared" si="4"/>
        <v>0</v>
      </c>
      <c r="R59" s="172">
        <f t="shared" si="4"/>
        <v>128</v>
      </c>
      <c r="S59" s="172">
        <f t="shared" si="4"/>
        <v>0</v>
      </c>
      <c r="T59" s="172">
        <f t="shared" si="4"/>
        <v>0</v>
      </c>
      <c r="U59" s="172">
        <f t="shared" si="4"/>
        <v>0</v>
      </c>
      <c r="V59" s="172">
        <f t="shared" si="4"/>
        <v>0</v>
      </c>
      <c r="W59" s="185"/>
      <c r="X59" s="215"/>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156"/>
      <c r="DB59" s="156"/>
      <c r="DC59" s="156"/>
      <c r="DD59" s="156"/>
      <c r="DE59" s="156"/>
      <c r="DF59" s="156"/>
      <c r="DG59" s="156"/>
      <c r="DH59" s="156"/>
      <c r="DI59" s="156"/>
      <c r="DJ59" s="156"/>
      <c r="DK59" s="156"/>
      <c r="DL59" s="156"/>
      <c r="DM59" s="156"/>
      <c r="DN59" s="156"/>
      <c r="DO59" s="156"/>
      <c r="DP59" s="156"/>
      <c r="DQ59" s="156"/>
      <c r="DR59" s="156"/>
      <c r="DS59" s="156"/>
      <c r="DT59" s="156"/>
      <c r="DU59" s="156"/>
      <c r="DV59" s="156"/>
      <c r="DW59" s="156"/>
      <c r="DX59" s="156"/>
      <c r="DY59" s="156"/>
      <c r="DZ59" s="156"/>
      <c r="EA59" s="156"/>
      <c r="EB59" s="156"/>
      <c r="EC59" s="156"/>
      <c r="ED59" s="156"/>
      <c r="EE59" s="156"/>
      <c r="EF59" s="156"/>
      <c r="EG59" s="156"/>
      <c r="EH59" s="156"/>
      <c r="EI59" s="156"/>
      <c r="EJ59" s="156"/>
      <c r="EK59" s="156"/>
      <c r="EL59" s="156"/>
      <c r="EM59" s="156"/>
      <c r="EN59" s="156"/>
      <c r="EO59" s="156"/>
      <c r="EP59" s="156"/>
      <c r="EQ59" s="156"/>
      <c r="ER59" s="156"/>
      <c r="ES59" s="156"/>
      <c r="ET59" s="156"/>
      <c r="EU59" s="156"/>
      <c r="EV59" s="156"/>
      <c r="EW59" s="156"/>
      <c r="EX59" s="156"/>
      <c r="EY59" s="156"/>
      <c r="EZ59" s="156"/>
      <c r="FA59" s="156"/>
      <c r="FB59" s="156"/>
      <c r="FC59" s="156"/>
      <c r="FD59" s="156"/>
      <c r="FE59" s="156"/>
      <c r="FF59" s="156"/>
      <c r="FG59" s="156"/>
      <c r="FH59" s="156"/>
      <c r="FI59" s="156"/>
      <c r="FJ59" s="156"/>
      <c r="FK59" s="156"/>
      <c r="FL59" s="156"/>
      <c r="FM59" s="156"/>
      <c r="FN59" s="156"/>
      <c r="FO59" s="156"/>
      <c r="FP59" s="156"/>
      <c r="FQ59" s="156"/>
      <c r="FR59" s="156"/>
      <c r="FS59" s="156"/>
      <c r="FT59" s="156"/>
      <c r="FU59" s="156"/>
      <c r="FV59" s="156"/>
      <c r="FW59" s="156"/>
      <c r="FX59" s="156"/>
      <c r="FY59" s="156"/>
      <c r="FZ59" s="156"/>
      <c r="GA59" s="156"/>
      <c r="GB59" s="156"/>
      <c r="GC59" s="156"/>
      <c r="GD59" s="156"/>
      <c r="GE59" s="156"/>
      <c r="GF59" s="156"/>
      <c r="GG59" s="156"/>
      <c r="GH59" s="156"/>
      <c r="GI59" s="156"/>
      <c r="GJ59" s="156"/>
      <c r="GK59" s="156"/>
      <c r="GL59" s="156"/>
      <c r="GM59" s="156"/>
      <c r="GN59" s="156"/>
      <c r="GO59" s="156"/>
      <c r="GP59" s="156"/>
      <c r="GQ59" s="156"/>
      <c r="GR59" s="156"/>
      <c r="GS59" s="156"/>
      <c r="GT59" s="156"/>
      <c r="GU59" s="156"/>
      <c r="GV59" s="156"/>
      <c r="GW59" s="156"/>
      <c r="GX59" s="156"/>
      <c r="GY59" s="156"/>
      <c r="GZ59" s="156"/>
      <c r="HA59" s="156"/>
      <c r="HB59" s="156"/>
    </row>
    <row r="60" spans="1:210" ht="15" customHeight="1">
      <c r="A60" s="215"/>
      <c r="B60" s="208"/>
      <c r="C60" s="157" t="s">
        <v>139</v>
      </c>
      <c r="D60" s="159" t="s">
        <v>140</v>
      </c>
      <c r="E60" s="43">
        <v>1.5</v>
      </c>
      <c r="F60" s="25">
        <v>24</v>
      </c>
      <c r="G60" s="169">
        <v>16</v>
      </c>
      <c r="H60" s="25"/>
      <c r="I60" s="156"/>
      <c r="J60" s="25"/>
      <c r="K60" s="25"/>
      <c r="L60" s="25"/>
      <c r="M60" s="25"/>
      <c r="N60" s="25"/>
      <c r="O60" s="25"/>
      <c r="P60" s="25"/>
      <c r="Q60" s="169"/>
      <c r="R60" s="25">
        <v>24</v>
      </c>
      <c r="S60" s="25"/>
      <c r="T60" s="25"/>
      <c r="U60" s="25"/>
      <c r="V60" s="25"/>
      <c r="W60" s="157" t="s">
        <v>141</v>
      </c>
      <c r="X60" s="215"/>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c r="EI60" s="156"/>
      <c r="EJ60" s="156"/>
      <c r="EK60" s="156"/>
      <c r="EL60" s="156"/>
      <c r="EM60" s="156"/>
      <c r="EN60" s="156"/>
      <c r="EO60" s="156"/>
      <c r="EP60" s="156"/>
      <c r="EQ60" s="156"/>
      <c r="ER60" s="156"/>
      <c r="ES60" s="156"/>
      <c r="ET60" s="156"/>
      <c r="EU60" s="156"/>
      <c r="EV60" s="156"/>
      <c r="EW60" s="156"/>
      <c r="EX60" s="156"/>
      <c r="EY60" s="156"/>
      <c r="EZ60" s="156"/>
      <c r="FA60" s="156"/>
      <c r="FB60" s="156"/>
      <c r="FC60" s="156"/>
      <c r="FD60" s="156"/>
      <c r="FE60" s="156"/>
      <c r="FF60" s="156"/>
      <c r="FG60" s="156"/>
      <c r="FH60" s="156"/>
      <c r="FI60" s="156"/>
      <c r="FJ60" s="156"/>
      <c r="FK60" s="156"/>
      <c r="FL60" s="156"/>
      <c r="FM60" s="156"/>
      <c r="FN60" s="156"/>
      <c r="FO60" s="156"/>
      <c r="FP60" s="156"/>
      <c r="FQ60" s="156"/>
      <c r="FR60" s="156"/>
      <c r="FS60" s="156"/>
      <c r="FT60" s="156"/>
      <c r="FU60" s="156"/>
      <c r="FV60" s="156"/>
      <c r="FW60" s="156"/>
      <c r="FX60" s="156"/>
      <c r="FY60" s="156"/>
      <c r="FZ60" s="156"/>
      <c r="GA60" s="156"/>
      <c r="GB60" s="156"/>
      <c r="GC60" s="156"/>
      <c r="GD60" s="156"/>
      <c r="GE60" s="156"/>
      <c r="GF60" s="156"/>
      <c r="GG60" s="156"/>
      <c r="GH60" s="156"/>
      <c r="GI60" s="156"/>
      <c r="GJ60" s="156"/>
      <c r="GK60" s="156"/>
      <c r="GL60" s="156"/>
      <c r="GM60" s="156"/>
      <c r="GN60" s="156"/>
      <c r="GO60" s="156"/>
      <c r="GP60" s="156"/>
      <c r="GQ60" s="156"/>
      <c r="GR60" s="156"/>
      <c r="GS60" s="156"/>
      <c r="GT60" s="156"/>
      <c r="GU60" s="156"/>
      <c r="GV60" s="156"/>
      <c r="GW60" s="156"/>
      <c r="GX60" s="156"/>
      <c r="GY60" s="156"/>
      <c r="GZ60" s="156"/>
      <c r="HA60" s="156"/>
      <c r="HB60" s="156"/>
    </row>
    <row r="61" spans="1:210" ht="28.5" customHeight="1">
      <c r="A61" s="215"/>
      <c r="B61" s="208"/>
      <c r="C61" s="6" t="s">
        <v>142</v>
      </c>
      <c r="D61" s="46" t="s">
        <v>143</v>
      </c>
      <c r="E61" s="43">
        <v>1</v>
      </c>
      <c r="F61" s="25">
        <v>16</v>
      </c>
      <c r="G61" s="25">
        <v>14</v>
      </c>
      <c r="H61" s="25">
        <v>2</v>
      </c>
      <c r="I61" s="25"/>
      <c r="J61" s="25"/>
      <c r="K61" s="25"/>
      <c r="L61" s="25"/>
      <c r="M61" s="25"/>
      <c r="N61" s="25"/>
      <c r="O61" s="25"/>
      <c r="P61" s="25"/>
      <c r="Q61" s="25"/>
      <c r="R61" s="25"/>
      <c r="S61" s="25"/>
      <c r="T61" s="25">
        <v>16</v>
      </c>
      <c r="U61" s="25"/>
      <c r="V61" s="25"/>
      <c r="W61" s="157" t="s">
        <v>141</v>
      </c>
      <c r="X61" s="215"/>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56"/>
      <c r="CX61" s="156"/>
      <c r="CY61" s="156"/>
      <c r="CZ61" s="156"/>
      <c r="DA61" s="156"/>
      <c r="DB61" s="156"/>
      <c r="DC61" s="156"/>
      <c r="DD61" s="156"/>
      <c r="DE61" s="156"/>
      <c r="DF61" s="156"/>
      <c r="DG61" s="156"/>
      <c r="DH61" s="156"/>
      <c r="DI61" s="156"/>
      <c r="DJ61" s="156"/>
      <c r="DK61" s="156"/>
      <c r="DL61" s="156"/>
      <c r="DM61" s="156"/>
      <c r="DN61" s="156"/>
      <c r="DO61" s="156"/>
      <c r="DP61" s="156"/>
      <c r="DQ61" s="156"/>
      <c r="DR61" s="156"/>
      <c r="DS61" s="156"/>
      <c r="DT61" s="156"/>
      <c r="DU61" s="156"/>
      <c r="DV61" s="156"/>
      <c r="DW61" s="156"/>
      <c r="DX61" s="156"/>
      <c r="DY61" s="156"/>
      <c r="DZ61" s="156"/>
      <c r="EA61" s="156"/>
      <c r="EB61" s="156"/>
      <c r="EC61" s="156"/>
      <c r="ED61" s="156"/>
      <c r="EE61" s="156"/>
      <c r="EF61" s="156"/>
      <c r="EG61" s="156"/>
      <c r="EH61" s="156"/>
      <c r="EI61" s="156"/>
      <c r="EJ61" s="156"/>
      <c r="EK61" s="156"/>
      <c r="EL61" s="156"/>
      <c r="EM61" s="156"/>
      <c r="EN61" s="156"/>
      <c r="EO61" s="156"/>
      <c r="EP61" s="156"/>
      <c r="EQ61" s="156"/>
      <c r="ER61" s="156"/>
      <c r="ES61" s="156"/>
      <c r="ET61" s="156"/>
      <c r="EU61" s="156"/>
      <c r="EV61" s="156"/>
      <c r="EW61" s="156"/>
      <c r="EX61" s="156"/>
      <c r="EY61" s="156"/>
      <c r="EZ61" s="156"/>
      <c r="FA61" s="156"/>
      <c r="FB61" s="156"/>
      <c r="FC61" s="156"/>
      <c r="FD61" s="156"/>
      <c r="FE61" s="156"/>
      <c r="FF61" s="156"/>
      <c r="FG61" s="156"/>
      <c r="FH61" s="156"/>
      <c r="FI61" s="156"/>
      <c r="FJ61" s="156"/>
      <c r="FK61" s="156"/>
      <c r="FL61" s="156"/>
      <c r="FM61" s="156"/>
      <c r="FN61" s="156"/>
      <c r="FO61" s="156"/>
      <c r="FP61" s="156"/>
      <c r="FQ61" s="156"/>
      <c r="FR61" s="156"/>
      <c r="FS61" s="156"/>
      <c r="FT61" s="156"/>
      <c r="FU61" s="156"/>
      <c r="FV61" s="156"/>
      <c r="FW61" s="156"/>
      <c r="FX61" s="156"/>
      <c r="FY61" s="156"/>
      <c r="FZ61" s="156"/>
      <c r="GA61" s="156"/>
      <c r="GB61" s="156"/>
      <c r="GC61" s="156"/>
      <c r="GD61" s="156"/>
      <c r="GE61" s="156"/>
      <c r="GF61" s="156"/>
      <c r="GG61" s="156"/>
      <c r="GH61" s="156"/>
      <c r="GI61" s="156"/>
      <c r="GJ61" s="156"/>
      <c r="GK61" s="156"/>
      <c r="GL61" s="156"/>
      <c r="GM61" s="156"/>
      <c r="GN61" s="156"/>
      <c r="GO61" s="156"/>
      <c r="GP61" s="156"/>
      <c r="GQ61" s="156"/>
      <c r="GR61" s="156"/>
      <c r="GS61" s="156"/>
      <c r="GT61" s="156"/>
      <c r="GU61" s="156"/>
      <c r="GV61" s="156"/>
      <c r="GW61" s="156"/>
      <c r="GX61" s="156"/>
      <c r="GY61" s="156"/>
      <c r="GZ61" s="156"/>
      <c r="HA61" s="156"/>
      <c r="HB61" s="156"/>
    </row>
    <row r="62" spans="1:210" ht="15" customHeight="1">
      <c r="A62" s="215"/>
      <c r="B62" s="208"/>
      <c r="C62" s="205" t="s">
        <v>95</v>
      </c>
      <c r="D62" s="206"/>
      <c r="E62" s="178">
        <f>SUM(E60:E61)</f>
        <v>2.5</v>
      </c>
      <c r="F62" s="179">
        <f aca="true" t="shared" si="5" ref="F62:T62">SUM(F60:F61)</f>
        <v>40</v>
      </c>
      <c r="G62" s="179">
        <f t="shared" si="5"/>
        <v>30</v>
      </c>
      <c r="H62" s="179">
        <f t="shared" si="5"/>
        <v>2</v>
      </c>
      <c r="I62" s="179">
        <f t="shared" si="5"/>
        <v>0</v>
      </c>
      <c r="J62" s="179">
        <f t="shared" si="5"/>
        <v>0</v>
      </c>
      <c r="K62" s="179">
        <f t="shared" si="5"/>
        <v>0</v>
      </c>
      <c r="L62" s="179">
        <f t="shared" si="5"/>
        <v>0</v>
      </c>
      <c r="M62" s="179">
        <f t="shared" si="5"/>
        <v>0</v>
      </c>
      <c r="N62" s="179">
        <f t="shared" si="5"/>
        <v>0</v>
      </c>
      <c r="O62" s="179">
        <f t="shared" si="5"/>
        <v>0</v>
      </c>
      <c r="P62" s="179">
        <f t="shared" si="5"/>
        <v>0</v>
      </c>
      <c r="Q62" s="179">
        <f t="shared" si="5"/>
        <v>0</v>
      </c>
      <c r="R62" s="179">
        <f t="shared" si="5"/>
        <v>24</v>
      </c>
      <c r="S62" s="179">
        <f t="shared" si="5"/>
        <v>0</v>
      </c>
      <c r="T62" s="179">
        <f t="shared" si="5"/>
        <v>16</v>
      </c>
      <c r="U62" s="179">
        <f>SUM(U61:U61)</f>
        <v>0</v>
      </c>
      <c r="V62" s="186"/>
      <c r="W62" s="185"/>
      <c r="X62" s="215"/>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c r="DP62" s="156"/>
      <c r="DQ62" s="156"/>
      <c r="DR62" s="156"/>
      <c r="DS62" s="156"/>
      <c r="DT62" s="156"/>
      <c r="DU62" s="156"/>
      <c r="DV62" s="156"/>
      <c r="DW62" s="156"/>
      <c r="DX62" s="156"/>
      <c r="DY62" s="156"/>
      <c r="DZ62" s="156"/>
      <c r="EA62" s="156"/>
      <c r="EB62" s="156"/>
      <c r="EC62" s="156"/>
      <c r="ED62" s="156"/>
      <c r="EE62" s="156"/>
      <c r="EF62" s="156"/>
      <c r="EG62" s="156"/>
      <c r="EH62" s="156"/>
      <c r="EI62" s="156"/>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6"/>
      <c r="FU62" s="156"/>
      <c r="FV62" s="156"/>
      <c r="FW62" s="156"/>
      <c r="FX62" s="156"/>
      <c r="FY62" s="156"/>
      <c r="FZ62" s="156"/>
      <c r="GA62" s="156"/>
      <c r="GB62" s="156"/>
      <c r="GC62" s="156"/>
      <c r="GD62" s="156"/>
      <c r="GE62" s="156"/>
      <c r="GF62" s="156"/>
      <c r="GG62" s="156"/>
      <c r="GH62" s="156"/>
      <c r="GI62" s="156"/>
      <c r="GJ62" s="156"/>
      <c r="GK62" s="156"/>
      <c r="GL62" s="156"/>
      <c r="GM62" s="156"/>
      <c r="GN62" s="156"/>
      <c r="GO62" s="156"/>
      <c r="GP62" s="156"/>
      <c r="GQ62" s="156"/>
      <c r="GR62" s="156"/>
      <c r="GS62" s="156"/>
      <c r="GT62" s="156"/>
      <c r="GU62" s="156"/>
      <c r="GV62" s="156"/>
      <c r="GW62" s="156"/>
      <c r="GX62" s="156"/>
      <c r="GY62" s="156"/>
      <c r="GZ62" s="156"/>
      <c r="HA62" s="156"/>
      <c r="HB62" s="156"/>
    </row>
    <row r="63" spans="1:210" ht="15" customHeight="1">
      <c r="A63" s="215"/>
      <c r="B63" s="208" t="s">
        <v>144</v>
      </c>
      <c r="C63" s="157" t="s">
        <v>145</v>
      </c>
      <c r="D63" s="160" t="s">
        <v>146</v>
      </c>
      <c r="E63" s="43">
        <v>2</v>
      </c>
      <c r="F63" s="25">
        <v>32</v>
      </c>
      <c r="G63" s="25">
        <v>32</v>
      </c>
      <c r="H63" s="25"/>
      <c r="I63" s="25"/>
      <c r="J63" s="25"/>
      <c r="K63" s="25"/>
      <c r="L63" s="25"/>
      <c r="M63" s="25"/>
      <c r="N63" s="25"/>
      <c r="O63" s="25"/>
      <c r="P63" s="25"/>
      <c r="Q63" s="25"/>
      <c r="S63" s="25"/>
      <c r="T63" s="25">
        <v>32</v>
      </c>
      <c r="U63" s="187"/>
      <c r="V63" s="187"/>
      <c r="W63" s="157" t="s">
        <v>133</v>
      </c>
      <c r="X63" s="215"/>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56"/>
      <c r="CX63" s="156"/>
      <c r="CY63" s="156"/>
      <c r="CZ63" s="156"/>
      <c r="DA63" s="156"/>
      <c r="DB63" s="156"/>
      <c r="DC63" s="156"/>
      <c r="DD63" s="156"/>
      <c r="DE63" s="156"/>
      <c r="DF63" s="156"/>
      <c r="DG63" s="156"/>
      <c r="DH63" s="156"/>
      <c r="DI63" s="156"/>
      <c r="DJ63" s="156"/>
      <c r="DK63" s="156"/>
      <c r="DL63" s="156"/>
      <c r="DM63" s="156"/>
      <c r="DN63" s="156"/>
      <c r="DO63" s="156"/>
      <c r="DP63" s="156"/>
      <c r="DQ63" s="156"/>
      <c r="DR63" s="156"/>
      <c r="DS63" s="156"/>
      <c r="DT63" s="156"/>
      <c r="DU63" s="156"/>
      <c r="DV63" s="156"/>
      <c r="DW63" s="156"/>
      <c r="DX63" s="156"/>
      <c r="DY63" s="156"/>
      <c r="DZ63" s="156"/>
      <c r="EA63" s="156"/>
      <c r="EB63" s="156"/>
      <c r="EC63" s="156"/>
      <c r="ED63" s="156"/>
      <c r="EE63" s="156"/>
      <c r="EF63" s="156"/>
      <c r="EG63" s="156"/>
      <c r="EH63" s="156"/>
      <c r="EI63" s="156"/>
      <c r="EJ63" s="156"/>
      <c r="EK63" s="156"/>
      <c r="EL63" s="156"/>
      <c r="EM63" s="156"/>
      <c r="EN63" s="156"/>
      <c r="EO63" s="156"/>
      <c r="EP63" s="156"/>
      <c r="EQ63" s="156"/>
      <c r="ER63" s="156"/>
      <c r="ES63" s="156"/>
      <c r="ET63" s="156"/>
      <c r="EU63" s="156"/>
      <c r="EV63" s="156"/>
      <c r="EW63" s="156"/>
      <c r="EX63" s="156"/>
      <c r="EY63" s="156"/>
      <c r="EZ63" s="156"/>
      <c r="FA63" s="156"/>
      <c r="FB63" s="156"/>
      <c r="FC63" s="156"/>
      <c r="FD63" s="156"/>
      <c r="FE63" s="156"/>
      <c r="FF63" s="156"/>
      <c r="FG63" s="156"/>
      <c r="FH63" s="156"/>
      <c r="FI63" s="156"/>
      <c r="FJ63" s="156"/>
      <c r="FK63" s="156"/>
      <c r="FL63" s="156"/>
      <c r="FM63" s="156"/>
      <c r="FN63" s="156"/>
      <c r="FO63" s="156"/>
      <c r="FP63" s="156"/>
      <c r="FQ63" s="156"/>
      <c r="FR63" s="156"/>
      <c r="FS63" s="156"/>
      <c r="FT63" s="156"/>
      <c r="FU63" s="156"/>
      <c r="FV63" s="156"/>
      <c r="FW63" s="156"/>
      <c r="FX63" s="156"/>
      <c r="FY63" s="156"/>
      <c r="FZ63" s="156"/>
      <c r="GA63" s="156"/>
      <c r="GB63" s="156"/>
      <c r="GC63" s="156"/>
      <c r="GD63" s="156"/>
      <c r="GE63" s="156"/>
      <c r="GF63" s="156"/>
      <c r="GG63" s="156"/>
      <c r="GH63" s="156"/>
      <c r="GI63" s="156"/>
      <c r="GJ63" s="156"/>
      <c r="GK63" s="156"/>
      <c r="GL63" s="156"/>
      <c r="GM63" s="156"/>
      <c r="GN63" s="156"/>
      <c r="GO63" s="156"/>
      <c r="GP63" s="156"/>
      <c r="GQ63" s="156"/>
      <c r="GR63" s="156"/>
      <c r="GS63" s="156"/>
      <c r="GT63" s="156"/>
      <c r="GU63" s="156"/>
      <c r="GV63" s="156"/>
      <c r="GW63" s="156"/>
      <c r="GX63" s="156"/>
      <c r="GY63" s="156"/>
      <c r="GZ63" s="156"/>
      <c r="HA63" s="156"/>
      <c r="HB63" s="156"/>
    </row>
    <row r="64" spans="1:210" ht="15" customHeight="1">
      <c r="A64" s="215"/>
      <c r="B64" s="208"/>
      <c r="C64" s="157" t="s">
        <v>147</v>
      </c>
      <c r="D64" s="160" t="s">
        <v>148</v>
      </c>
      <c r="E64" s="43">
        <v>2</v>
      </c>
      <c r="F64" s="25">
        <v>32</v>
      </c>
      <c r="G64" s="25">
        <v>32</v>
      </c>
      <c r="H64" s="25"/>
      <c r="I64" s="25"/>
      <c r="J64" s="25"/>
      <c r="K64" s="25"/>
      <c r="L64" s="25"/>
      <c r="M64" s="25"/>
      <c r="N64" s="25"/>
      <c r="O64" s="25"/>
      <c r="P64" s="25"/>
      <c r="Q64" s="25"/>
      <c r="R64" s="25"/>
      <c r="S64" s="25"/>
      <c r="T64" s="25">
        <v>32</v>
      </c>
      <c r="U64" s="187"/>
      <c r="V64" s="187"/>
      <c r="W64" s="157" t="s">
        <v>133</v>
      </c>
      <c r="X64" s="215"/>
      <c r="Y64" s="156"/>
      <c r="Z64" s="156"/>
      <c r="AA64" s="188"/>
      <c r="AB64" s="188"/>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56"/>
      <c r="CX64" s="156"/>
      <c r="CY64" s="156"/>
      <c r="CZ64" s="156"/>
      <c r="DA64" s="156"/>
      <c r="DB64" s="156"/>
      <c r="DC64" s="156"/>
      <c r="DD64" s="156"/>
      <c r="DE64" s="156"/>
      <c r="DF64" s="156"/>
      <c r="DG64" s="156"/>
      <c r="DH64" s="156"/>
      <c r="DI64" s="156"/>
      <c r="DJ64" s="156"/>
      <c r="DK64" s="156"/>
      <c r="DL64" s="156"/>
      <c r="DM64" s="156"/>
      <c r="DN64" s="156"/>
      <c r="DO64" s="156"/>
      <c r="DP64" s="156"/>
      <c r="DQ64" s="156"/>
      <c r="DR64" s="156"/>
      <c r="DS64" s="156"/>
      <c r="DT64" s="156"/>
      <c r="DU64" s="156"/>
      <c r="DV64" s="156"/>
      <c r="DW64" s="156"/>
      <c r="DX64" s="156"/>
      <c r="DY64" s="156"/>
      <c r="DZ64" s="156"/>
      <c r="EA64" s="156"/>
      <c r="EB64" s="156"/>
      <c r="EC64" s="156"/>
      <c r="ED64" s="156"/>
      <c r="EE64" s="156"/>
      <c r="EF64" s="156"/>
      <c r="EG64" s="156"/>
      <c r="EH64" s="156"/>
      <c r="EI64" s="156"/>
      <c r="EJ64" s="156"/>
      <c r="EK64" s="156"/>
      <c r="EL64" s="156"/>
      <c r="EM64" s="156"/>
      <c r="EN64" s="156"/>
      <c r="EO64" s="156"/>
      <c r="EP64" s="156"/>
      <c r="EQ64" s="156"/>
      <c r="ER64" s="156"/>
      <c r="ES64" s="156"/>
      <c r="ET64" s="156"/>
      <c r="EU64" s="156"/>
      <c r="EV64" s="156"/>
      <c r="EW64" s="156"/>
      <c r="EX64" s="156"/>
      <c r="EY64" s="156"/>
      <c r="EZ64" s="156"/>
      <c r="FA64" s="156"/>
      <c r="FB64" s="156"/>
      <c r="FC64" s="156"/>
      <c r="FD64" s="156"/>
      <c r="FE64" s="156"/>
      <c r="FF64" s="156"/>
      <c r="FG64" s="156"/>
      <c r="FH64" s="156"/>
      <c r="FI64" s="156"/>
      <c r="FJ64" s="156"/>
      <c r="FK64" s="156"/>
      <c r="FL64" s="156"/>
      <c r="FM64" s="156"/>
      <c r="FN64" s="156"/>
      <c r="FO64" s="156"/>
      <c r="FP64" s="156"/>
      <c r="FQ64" s="156"/>
      <c r="FR64" s="156"/>
      <c r="FS64" s="156"/>
      <c r="FT64" s="156"/>
      <c r="FU64" s="156"/>
      <c r="FV64" s="156"/>
      <c r="FW64" s="156"/>
      <c r="FX64" s="156"/>
      <c r="FY64" s="156"/>
      <c r="FZ64" s="156"/>
      <c r="GA64" s="156"/>
      <c r="GB64" s="156"/>
      <c r="GC64" s="156"/>
      <c r="GD64" s="156"/>
      <c r="GE64" s="156"/>
      <c r="GF64" s="156"/>
      <c r="GG64" s="156"/>
      <c r="GH64" s="156"/>
      <c r="GI64" s="156"/>
      <c r="GJ64" s="156"/>
      <c r="GK64" s="156"/>
      <c r="GL64" s="156"/>
      <c r="GM64" s="156"/>
      <c r="GN64" s="156"/>
      <c r="GO64" s="156"/>
      <c r="GP64" s="156"/>
      <c r="GQ64" s="156"/>
      <c r="GR64" s="156"/>
      <c r="GS64" s="156"/>
      <c r="GT64" s="156"/>
      <c r="GU64" s="156"/>
      <c r="GV64" s="156"/>
      <c r="GW64" s="156"/>
      <c r="GX64" s="156"/>
      <c r="GY64" s="156"/>
      <c r="GZ64" s="156"/>
      <c r="HA64" s="156"/>
      <c r="HB64" s="156"/>
    </row>
    <row r="65" spans="1:210" ht="15" customHeight="1">
      <c r="A65" s="215"/>
      <c r="B65" s="208"/>
      <c r="C65" s="157" t="s">
        <v>149</v>
      </c>
      <c r="D65" s="189" t="s">
        <v>150</v>
      </c>
      <c r="E65" s="43">
        <v>2</v>
      </c>
      <c r="F65" s="25">
        <v>32</v>
      </c>
      <c r="G65" s="25">
        <v>32</v>
      </c>
      <c r="H65" s="25"/>
      <c r="I65" s="25"/>
      <c r="J65" s="25"/>
      <c r="K65" s="25"/>
      <c r="L65" s="25"/>
      <c r="M65" s="25"/>
      <c r="N65" s="25"/>
      <c r="O65" s="25"/>
      <c r="P65" s="25"/>
      <c r="Q65" s="25">
        <v>32</v>
      </c>
      <c r="R65" s="25"/>
      <c r="S65" s="25"/>
      <c r="T65" s="25"/>
      <c r="U65" s="187"/>
      <c r="V65" s="187"/>
      <c r="W65" s="157" t="s">
        <v>133</v>
      </c>
      <c r="X65" s="215"/>
      <c r="Y65" s="156"/>
      <c r="Z65" s="156"/>
      <c r="AA65" s="188"/>
      <c r="AB65" s="188"/>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6"/>
      <c r="CM65" s="156"/>
      <c r="CN65" s="156"/>
      <c r="CO65" s="156"/>
      <c r="CP65" s="156"/>
      <c r="CQ65" s="156"/>
      <c r="CR65" s="156"/>
      <c r="CS65" s="156"/>
      <c r="CT65" s="156"/>
      <c r="CU65" s="156"/>
      <c r="CV65" s="156"/>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c r="EI65" s="156"/>
      <c r="EJ65" s="156"/>
      <c r="EK65" s="156"/>
      <c r="EL65" s="156"/>
      <c r="EM65" s="156"/>
      <c r="EN65" s="156"/>
      <c r="EO65" s="156"/>
      <c r="EP65" s="156"/>
      <c r="EQ65" s="156"/>
      <c r="ER65" s="156"/>
      <c r="ES65" s="156"/>
      <c r="ET65" s="156"/>
      <c r="EU65" s="156"/>
      <c r="EV65" s="156"/>
      <c r="EW65" s="156"/>
      <c r="EX65" s="156"/>
      <c r="EY65" s="156"/>
      <c r="EZ65" s="156"/>
      <c r="FA65" s="156"/>
      <c r="FB65" s="156"/>
      <c r="FC65" s="156"/>
      <c r="FD65" s="156"/>
      <c r="FE65" s="156"/>
      <c r="FF65" s="156"/>
      <c r="FG65" s="156"/>
      <c r="FH65" s="156"/>
      <c r="FI65" s="156"/>
      <c r="FJ65" s="156"/>
      <c r="FK65" s="156"/>
      <c r="FL65" s="156"/>
      <c r="FM65" s="156"/>
      <c r="FN65" s="156"/>
      <c r="FO65" s="156"/>
      <c r="FP65" s="156"/>
      <c r="FQ65" s="156"/>
      <c r="FR65" s="156"/>
      <c r="FS65" s="156"/>
      <c r="FT65" s="156"/>
      <c r="FU65" s="156"/>
      <c r="FV65" s="156"/>
      <c r="FW65" s="156"/>
      <c r="FX65" s="156"/>
      <c r="FY65" s="156"/>
      <c r="FZ65" s="156"/>
      <c r="GA65" s="156"/>
      <c r="GB65" s="156"/>
      <c r="GC65" s="156"/>
      <c r="GD65" s="156"/>
      <c r="GE65" s="156"/>
      <c r="GF65" s="156"/>
      <c r="GG65" s="156"/>
      <c r="GH65" s="156"/>
      <c r="GI65" s="156"/>
      <c r="GJ65" s="156"/>
      <c r="GK65" s="156"/>
      <c r="GL65" s="156"/>
      <c r="GM65" s="156"/>
      <c r="GN65" s="156"/>
      <c r="GO65" s="156"/>
      <c r="GP65" s="156"/>
      <c r="GQ65" s="156"/>
      <c r="GR65" s="156"/>
      <c r="GS65" s="156"/>
      <c r="GT65" s="156"/>
      <c r="GU65" s="156"/>
      <c r="GV65" s="156"/>
      <c r="GW65" s="156"/>
      <c r="GX65" s="156"/>
      <c r="GY65" s="156"/>
      <c r="GZ65" s="156"/>
      <c r="HA65" s="156"/>
      <c r="HB65" s="156"/>
    </row>
    <row r="66" spans="1:210" ht="15" customHeight="1">
      <c r="A66" s="215"/>
      <c r="B66" s="208"/>
      <c r="C66" s="203" t="s">
        <v>75</v>
      </c>
      <c r="D66" s="204"/>
      <c r="E66" s="175">
        <f>SUM(E63:E65)</f>
        <v>6</v>
      </c>
      <c r="F66" s="172">
        <f>SUM(F63:F65)</f>
        <v>96</v>
      </c>
      <c r="G66" s="172">
        <f aca="true" t="shared" si="6" ref="G66:V66">SUM(G63:G65)</f>
        <v>96</v>
      </c>
      <c r="H66" s="172">
        <f t="shared" si="6"/>
        <v>0</v>
      </c>
      <c r="I66" s="172">
        <f t="shared" si="6"/>
        <v>0</v>
      </c>
      <c r="J66" s="172">
        <f t="shared" si="6"/>
        <v>0</v>
      </c>
      <c r="K66" s="172">
        <f t="shared" si="6"/>
        <v>0</v>
      </c>
      <c r="L66" s="172">
        <f t="shared" si="6"/>
        <v>0</v>
      </c>
      <c r="M66" s="172">
        <f t="shared" si="6"/>
        <v>0</v>
      </c>
      <c r="N66" s="172">
        <f t="shared" si="6"/>
        <v>0</v>
      </c>
      <c r="O66" s="172">
        <f t="shared" si="6"/>
        <v>0</v>
      </c>
      <c r="P66" s="172">
        <f t="shared" si="6"/>
        <v>0</v>
      </c>
      <c r="Q66" s="172">
        <f t="shared" si="6"/>
        <v>32</v>
      </c>
      <c r="R66" s="172">
        <f t="shared" si="6"/>
        <v>0</v>
      </c>
      <c r="S66" s="172">
        <f t="shared" si="6"/>
        <v>0</v>
      </c>
      <c r="T66" s="172">
        <f t="shared" si="6"/>
        <v>64</v>
      </c>
      <c r="U66" s="172">
        <f t="shared" si="6"/>
        <v>0</v>
      </c>
      <c r="V66" s="172">
        <f t="shared" si="6"/>
        <v>0</v>
      </c>
      <c r="W66" s="185"/>
      <c r="X66" s="215"/>
      <c r="Y66" s="156"/>
      <c r="Z66" s="156"/>
      <c r="AA66" s="188"/>
      <c r="AB66" s="188"/>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c r="CW66" s="156"/>
      <c r="CX66" s="156"/>
      <c r="CY66" s="156"/>
      <c r="CZ66" s="156"/>
      <c r="DA66" s="156"/>
      <c r="DB66" s="156"/>
      <c r="DC66" s="156"/>
      <c r="DD66" s="156"/>
      <c r="DE66" s="156"/>
      <c r="DF66" s="156"/>
      <c r="DG66" s="156"/>
      <c r="DH66" s="156"/>
      <c r="DI66" s="156"/>
      <c r="DJ66" s="156"/>
      <c r="DK66" s="156"/>
      <c r="DL66" s="156"/>
      <c r="DM66" s="156"/>
      <c r="DN66" s="156"/>
      <c r="DO66" s="156"/>
      <c r="DP66" s="156"/>
      <c r="DQ66" s="156"/>
      <c r="DR66" s="156"/>
      <c r="DS66" s="156"/>
      <c r="DT66" s="156"/>
      <c r="DU66" s="156"/>
      <c r="DV66" s="156"/>
      <c r="DW66" s="156"/>
      <c r="DX66" s="156"/>
      <c r="DY66" s="156"/>
      <c r="DZ66" s="156"/>
      <c r="EA66" s="156"/>
      <c r="EB66" s="156"/>
      <c r="EC66" s="156"/>
      <c r="ED66" s="156"/>
      <c r="EE66" s="156"/>
      <c r="EF66" s="156"/>
      <c r="EG66" s="156"/>
      <c r="EH66" s="156"/>
      <c r="EI66" s="156"/>
      <c r="EJ66" s="156"/>
      <c r="EK66" s="156"/>
      <c r="EL66" s="156"/>
      <c r="EM66" s="156"/>
      <c r="EN66" s="156"/>
      <c r="EO66" s="156"/>
      <c r="EP66" s="156"/>
      <c r="EQ66" s="156"/>
      <c r="ER66" s="156"/>
      <c r="ES66" s="156"/>
      <c r="ET66" s="156"/>
      <c r="EU66" s="156"/>
      <c r="EV66" s="156"/>
      <c r="EW66" s="156"/>
      <c r="EX66" s="156"/>
      <c r="EY66" s="156"/>
      <c r="EZ66" s="156"/>
      <c r="FA66" s="156"/>
      <c r="FB66" s="156"/>
      <c r="FC66" s="156"/>
      <c r="FD66" s="156"/>
      <c r="FE66" s="156"/>
      <c r="FF66" s="156"/>
      <c r="FG66" s="156"/>
      <c r="FH66" s="156"/>
      <c r="FI66" s="156"/>
      <c r="FJ66" s="156"/>
      <c r="FK66" s="156"/>
      <c r="FL66" s="156"/>
      <c r="FM66" s="156"/>
      <c r="FN66" s="156"/>
      <c r="FO66" s="156"/>
      <c r="FP66" s="156"/>
      <c r="FQ66" s="156"/>
      <c r="FR66" s="156"/>
      <c r="FS66" s="156"/>
      <c r="FT66" s="156"/>
      <c r="FU66" s="156"/>
      <c r="FV66" s="156"/>
      <c r="FW66" s="156"/>
      <c r="FX66" s="156"/>
      <c r="FY66" s="156"/>
      <c r="FZ66" s="156"/>
      <c r="GA66" s="156"/>
      <c r="GB66" s="156"/>
      <c r="GC66" s="156"/>
      <c r="GD66" s="156"/>
      <c r="GE66" s="156"/>
      <c r="GF66" s="156"/>
      <c r="GG66" s="156"/>
      <c r="GH66" s="156"/>
      <c r="GI66" s="156"/>
      <c r="GJ66" s="156"/>
      <c r="GK66" s="156"/>
      <c r="GL66" s="156"/>
      <c r="GM66" s="156"/>
      <c r="GN66" s="156"/>
      <c r="GO66" s="156"/>
      <c r="GP66" s="156"/>
      <c r="GQ66" s="156"/>
      <c r="GR66" s="156"/>
      <c r="GS66" s="156"/>
      <c r="GT66" s="156"/>
      <c r="GU66" s="156"/>
      <c r="GV66" s="156"/>
      <c r="GW66" s="156"/>
      <c r="GX66" s="156"/>
      <c r="GY66" s="156"/>
      <c r="GZ66" s="156"/>
      <c r="HA66" s="156"/>
      <c r="HB66" s="156"/>
    </row>
    <row r="67" spans="1:28" ht="15" customHeight="1">
      <c r="A67" s="215"/>
      <c r="B67" s="208"/>
      <c r="C67" s="157" t="s">
        <v>151</v>
      </c>
      <c r="D67" s="170" t="s">
        <v>152</v>
      </c>
      <c r="E67" s="43">
        <v>1.5</v>
      </c>
      <c r="F67" s="25">
        <v>24</v>
      </c>
      <c r="G67" s="25">
        <v>24</v>
      </c>
      <c r="H67" s="25"/>
      <c r="I67" s="25"/>
      <c r="J67" s="25"/>
      <c r="K67" s="25"/>
      <c r="L67" s="25"/>
      <c r="M67" s="25"/>
      <c r="N67" s="25"/>
      <c r="O67" s="154">
        <v>24</v>
      </c>
      <c r="P67" s="25"/>
      <c r="Q67" s="25"/>
      <c r="R67" s="25"/>
      <c r="S67" s="25"/>
      <c r="T67" s="25"/>
      <c r="U67" s="25"/>
      <c r="V67" s="25"/>
      <c r="W67" s="157" t="s">
        <v>141</v>
      </c>
      <c r="X67" s="215"/>
      <c r="AA67" s="180"/>
      <c r="AB67" s="180"/>
    </row>
    <row r="68" spans="1:210" ht="15" customHeight="1">
      <c r="A68" s="215"/>
      <c r="B68" s="208"/>
      <c r="C68" s="157" t="s">
        <v>153</v>
      </c>
      <c r="D68" s="160" t="s">
        <v>154</v>
      </c>
      <c r="E68" s="43">
        <v>2</v>
      </c>
      <c r="F68" s="25">
        <v>32</v>
      </c>
      <c r="G68" s="25">
        <v>32</v>
      </c>
      <c r="H68" s="25"/>
      <c r="I68" s="25"/>
      <c r="J68" s="25"/>
      <c r="K68" s="25"/>
      <c r="L68" s="25"/>
      <c r="M68" s="25"/>
      <c r="N68" s="25"/>
      <c r="O68" s="25"/>
      <c r="P68" s="25"/>
      <c r="Q68" s="25"/>
      <c r="R68" s="25"/>
      <c r="S68" s="25"/>
      <c r="T68" s="25">
        <v>32</v>
      </c>
      <c r="U68" s="25"/>
      <c r="V68" s="25"/>
      <c r="W68" s="157" t="s">
        <v>141</v>
      </c>
      <c r="X68" s="215"/>
      <c r="Y68" s="156"/>
      <c r="Z68" s="156"/>
      <c r="AA68" s="180"/>
      <c r="AB68" s="180"/>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c r="CW68" s="156"/>
      <c r="CX68" s="156"/>
      <c r="CY68" s="156"/>
      <c r="CZ68" s="156"/>
      <c r="DA68" s="156"/>
      <c r="DB68" s="156"/>
      <c r="DC68" s="156"/>
      <c r="DD68" s="156"/>
      <c r="DE68" s="156"/>
      <c r="DF68" s="156"/>
      <c r="DG68" s="156"/>
      <c r="DH68" s="156"/>
      <c r="DI68" s="156"/>
      <c r="DJ68" s="156"/>
      <c r="DK68" s="156"/>
      <c r="DL68" s="156"/>
      <c r="DM68" s="156"/>
      <c r="DN68" s="156"/>
      <c r="DO68" s="156"/>
      <c r="DP68" s="156"/>
      <c r="DQ68" s="156"/>
      <c r="DR68" s="156"/>
      <c r="DS68" s="156"/>
      <c r="DT68" s="156"/>
      <c r="DU68" s="156"/>
      <c r="DV68" s="156"/>
      <c r="DW68" s="156"/>
      <c r="DX68" s="156"/>
      <c r="DY68" s="156"/>
      <c r="DZ68" s="156"/>
      <c r="EA68" s="156"/>
      <c r="EB68" s="156"/>
      <c r="EC68" s="156"/>
      <c r="ED68" s="156"/>
      <c r="EE68" s="156"/>
      <c r="EF68" s="156"/>
      <c r="EG68" s="156"/>
      <c r="EH68" s="156"/>
      <c r="EI68" s="156"/>
      <c r="EJ68" s="156"/>
      <c r="EK68" s="156"/>
      <c r="EL68" s="156"/>
      <c r="EM68" s="156"/>
      <c r="EN68" s="156"/>
      <c r="EO68" s="156"/>
      <c r="EP68" s="156"/>
      <c r="EQ68" s="156"/>
      <c r="ER68" s="156"/>
      <c r="ES68" s="156"/>
      <c r="ET68" s="156"/>
      <c r="EU68" s="156"/>
      <c r="EV68" s="156"/>
      <c r="EW68" s="156"/>
      <c r="EX68" s="156"/>
      <c r="EY68" s="156"/>
      <c r="EZ68" s="156"/>
      <c r="FA68" s="156"/>
      <c r="FB68" s="156"/>
      <c r="FC68" s="156"/>
      <c r="FD68" s="156"/>
      <c r="FE68" s="156"/>
      <c r="FF68" s="156"/>
      <c r="FG68" s="156"/>
      <c r="FH68" s="156"/>
      <c r="FI68" s="156"/>
      <c r="FJ68" s="156"/>
      <c r="FK68" s="156"/>
      <c r="FL68" s="156"/>
      <c r="FM68" s="156"/>
      <c r="FN68" s="156"/>
      <c r="FO68" s="156"/>
      <c r="FP68" s="156"/>
      <c r="FQ68" s="156"/>
      <c r="FR68" s="156"/>
      <c r="FS68" s="156"/>
      <c r="FT68" s="156"/>
      <c r="FU68" s="156"/>
      <c r="FV68" s="156"/>
      <c r="FW68" s="156"/>
      <c r="FX68" s="156"/>
      <c r="FY68" s="156"/>
      <c r="FZ68" s="156"/>
      <c r="GA68" s="156"/>
      <c r="GB68" s="156"/>
      <c r="GC68" s="156"/>
      <c r="GD68" s="156"/>
      <c r="GE68" s="156"/>
      <c r="GF68" s="156"/>
      <c r="GG68" s="156"/>
      <c r="GH68" s="156"/>
      <c r="GI68" s="156"/>
      <c r="GJ68" s="156"/>
      <c r="GK68" s="156"/>
      <c r="GL68" s="156"/>
      <c r="GM68" s="156"/>
      <c r="GN68" s="156"/>
      <c r="GO68" s="156"/>
      <c r="GP68" s="156"/>
      <c r="GQ68" s="156"/>
      <c r="GR68" s="156"/>
      <c r="GS68" s="156"/>
      <c r="GT68" s="156"/>
      <c r="GU68" s="156"/>
      <c r="GV68" s="156"/>
      <c r="GW68" s="156"/>
      <c r="GX68" s="156"/>
      <c r="GY68" s="156"/>
      <c r="GZ68" s="156"/>
      <c r="HA68" s="156"/>
      <c r="HB68" s="156"/>
    </row>
    <row r="69" spans="1:210" ht="15" customHeight="1">
      <c r="A69" s="215"/>
      <c r="B69" s="208"/>
      <c r="C69" s="157" t="s">
        <v>155</v>
      </c>
      <c r="D69" s="159" t="s">
        <v>156</v>
      </c>
      <c r="E69" s="43">
        <v>1.5</v>
      </c>
      <c r="F69" s="25">
        <v>24</v>
      </c>
      <c r="G69" s="169">
        <v>24</v>
      </c>
      <c r="H69" s="25"/>
      <c r="I69" s="25"/>
      <c r="J69" s="25"/>
      <c r="K69" s="25"/>
      <c r="L69" s="25"/>
      <c r="M69" s="25"/>
      <c r="N69" s="25"/>
      <c r="O69" s="25"/>
      <c r="P69" s="25"/>
      <c r="Q69" s="169">
        <v>24</v>
      </c>
      <c r="R69" s="169"/>
      <c r="S69" s="169"/>
      <c r="T69" s="25"/>
      <c r="U69" s="187"/>
      <c r="V69" s="197"/>
      <c r="W69" s="184" t="s">
        <v>141</v>
      </c>
      <c r="X69" s="215"/>
      <c r="Y69" s="156"/>
      <c r="Z69" s="156"/>
      <c r="AA69" s="188"/>
      <c r="AB69" s="188"/>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6"/>
      <c r="CM69" s="156"/>
      <c r="CN69" s="156"/>
      <c r="CO69" s="156"/>
      <c r="CP69" s="156"/>
      <c r="CQ69" s="156"/>
      <c r="CR69" s="156"/>
      <c r="CS69" s="156"/>
      <c r="CT69" s="156"/>
      <c r="CU69" s="156"/>
      <c r="CV69" s="156"/>
      <c r="CW69" s="156"/>
      <c r="CX69" s="156"/>
      <c r="CY69" s="156"/>
      <c r="CZ69" s="156"/>
      <c r="DA69" s="156"/>
      <c r="DB69" s="156"/>
      <c r="DC69" s="156"/>
      <c r="DD69" s="156"/>
      <c r="DE69" s="156"/>
      <c r="DF69" s="156"/>
      <c r="DG69" s="156"/>
      <c r="DH69" s="156"/>
      <c r="DI69" s="156"/>
      <c r="DJ69" s="156"/>
      <c r="DK69" s="156"/>
      <c r="DL69" s="156"/>
      <c r="DM69" s="156"/>
      <c r="DN69" s="156"/>
      <c r="DO69" s="156"/>
      <c r="DP69" s="156"/>
      <c r="DQ69" s="156"/>
      <c r="DR69" s="156"/>
      <c r="DS69" s="156"/>
      <c r="DT69" s="156"/>
      <c r="DU69" s="156"/>
      <c r="DV69" s="156"/>
      <c r="DW69" s="156"/>
      <c r="DX69" s="156"/>
      <c r="DY69" s="156"/>
      <c r="DZ69" s="156"/>
      <c r="EA69" s="156"/>
      <c r="EB69" s="156"/>
      <c r="EC69" s="156"/>
      <c r="ED69" s="156"/>
      <c r="EE69" s="156"/>
      <c r="EF69" s="156"/>
      <c r="EG69" s="156"/>
      <c r="EH69" s="156"/>
      <c r="EI69" s="156"/>
      <c r="EJ69" s="156"/>
      <c r="EK69" s="156"/>
      <c r="EL69" s="156"/>
      <c r="EM69" s="156"/>
      <c r="EN69" s="156"/>
      <c r="EO69" s="156"/>
      <c r="EP69" s="156"/>
      <c r="EQ69" s="156"/>
      <c r="ER69" s="156"/>
      <c r="ES69" s="156"/>
      <c r="ET69" s="156"/>
      <c r="EU69" s="156"/>
      <c r="EV69" s="156"/>
      <c r="EW69" s="156"/>
      <c r="EX69" s="156"/>
      <c r="EY69" s="156"/>
      <c r="EZ69" s="156"/>
      <c r="FA69" s="156"/>
      <c r="FB69" s="156"/>
      <c r="FC69" s="156"/>
      <c r="FD69" s="156"/>
      <c r="FE69" s="156"/>
      <c r="FF69" s="156"/>
      <c r="FG69" s="156"/>
      <c r="FH69" s="156"/>
      <c r="FI69" s="156"/>
      <c r="FJ69" s="156"/>
      <c r="FK69" s="156"/>
      <c r="FL69" s="156"/>
      <c r="FM69" s="156"/>
      <c r="FN69" s="156"/>
      <c r="FO69" s="156"/>
      <c r="FP69" s="156"/>
      <c r="FQ69" s="156"/>
      <c r="FR69" s="156"/>
      <c r="FS69" s="156"/>
      <c r="FT69" s="156"/>
      <c r="FU69" s="156"/>
      <c r="FV69" s="156"/>
      <c r="FW69" s="156"/>
      <c r="FX69" s="156"/>
      <c r="FY69" s="156"/>
      <c r="FZ69" s="156"/>
      <c r="GA69" s="156"/>
      <c r="GB69" s="156"/>
      <c r="GC69" s="156"/>
      <c r="GD69" s="156"/>
      <c r="GE69" s="156"/>
      <c r="GF69" s="156"/>
      <c r="GG69" s="156"/>
      <c r="GH69" s="156"/>
      <c r="GI69" s="156"/>
      <c r="GJ69" s="156"/>
      <c r="GK69" s="156"/>
      <c r="GL69" s="156"/>
      <c r="GM69" s="156"/>
      <c r="GN69" s="156"/>
      <c r="GO69" s="156"/>
      <c r="GP69" s="156"/>
      <c r="GQ69" s="156"/>
      <c r="GR69" s="156"/>
      <c r="GS69" s="156"/>
      <c r="GT69" s="156"/>
      <c r="GU69" s="156"/>
      <c r="GV69" s="156"/>
      <c r="GW69" s="156"/>
      <c r="GX69" s="156"/>
      <c r="GY69" s="156"/>
      <c r="GZ69" s="156"/>
      <c r="HA69" s="156"/>
      <c r="HB69" s="156"/>
    </row>
    <row r="70" spans="1:210" ht="15" customHeight="1">
      <c r="A70" s="215"/>
      <c r="B70" s="208"/>
      <c r="C70" s="205" t="s">
        <v>95</v>
      </c>
      <c r="D70" s="206"/>
      <c r="E70" s="175">
        <f>SUM(E67:E69)</f>
        <v>5</v>
      </c>
      <c r="F70" s="172">
        <f>SUM(F67:F69)</f>
        <v>80</v>
      </c>
      <c r="G70" s="172">
        <f>SUM(G67:G69)</f>
        <v>80</v>
      </c>
      <c r="H70" s="172">
        <f aca="true" t="shared" si="7" ref="H70:V70">SUM(H67:H69)</f>
        <v>0</v>
      </c>
      <c r="I70" s="172">
        <f t="shared" si="7"/>
        <v>0</v>
      </c>
      <c r="J70" s="172">
        <f t="shared" si="7"/>
        <v>0</v>
      </c>
      <c r="K70" s="172">
        <f t="shared" si="7"/>
        <v>0</v>
      </c>
      <c r="L70" s="172">
        <f t="shared" si="7"/>
        <v>0</v>
      </c>
      <c r="M70" s="172">
        <f t="shared" si="7"/>
        <v>0</v>
      </c>
      <c r="N70" s="172">
        <f t="shared" si="7"/>
        <v>0</v>
      </c>
      <c r="O70" s="172">
        <f t="shared" si="7"/>
        <v>24</v>
      </c>
      <c r="P70" s="172">
        <f t="shared" si="7"/>
        <v>0</v>
      </c>
      <c r="Q70" s="172">
        <f t="shared" si="7"/>
        <v>24</v>
      </c>
      <c r="R70" s="172">
        <f t="shared" si="7"/>
        <v>0</v>
      </c>
      <c r="S70" s="172">
        <f t="shared" si="7"/>
        <v>0</v>
      </c>
      <c r="T70" s="172">
        <f t="shared" si="7"/>
        <v>32</v>
      </c>
      <c r="U70" s="172">
        <f t="shared" si="7"/>
        <v>0</v>
      </c>
      <c r="V70" s="172">
        <f t="shared" si="7"/>
        <v>0</v>
      </c>
      <c r="W70" s="172">
        <f>SUM(W68:W69)</f>
        <v>0</v>
      </c>
      <c r="X70" s="215"/>
      <c r="Y70" s="156"/>
      <c r="Z70" s="156"/>
      <c r="AA70" s="188"/>
      <c r="AB70" s="188"/>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c r="CW70" s="156"/>
      <c r="CX70" s="156"/>
      <c r="CY70" s="156"/>
      <c r="CZ70" s="156"/>
      <c r="DA70" s="156"/>
      <c r="DB70" s="156"/>
      <c r="DC70" s="156"/>
      <c r="DD70" s="156"/>
      <c r="DE70" s="156"/>
      <c r="DF70" s="156"/>
      <c r="DG70" s="156"/>
      <c r="DH70" s="156"/>
      <c r="DI70" s="156"/>
      <c r="DJ70" s="156"/>
      <c r="DK70" s="156"/>
      <c r="DL70" s="156"/>
      <c r="DM70" s="156"/>
      <c r="DN70" s="156"/>
      <c r="DO70" s="156"/>
      <c r="DP70" s="156"/>
      <c r="DQ70" s="156"/>
      <c r="DR70" s="156"/>
      <c r="DS70" s="156"/>
      <c r="DT70" s="156"/>
      <c r="DU70" s="156"/>
      <c r="DV70" s="156"/>
      <c r="DW70" s="156"/>
      <c r="DX70" s="156"/>
      <c r="DY70" s="156"/>
      <c r="DZ70" s="156"/>
      <c r="EA70" s="156"/>
      <c r="EB70" s="156"/>
      <c r="EC70" s="156"/>
      <c r="ED70" s="156"/>
      <c r="EE70" s="156"/>
      <c r="EF70" s="156"/>
      <c r="EG70" s="156"/>
      <c r="EH70" s="156"/>
      <c r="EI70" s="156"/>
      <c r="EJ70" s="156"/>
      <c r="EK70" s="156"/>
      <c r="EL70" s="156"/>
      <c r="EM70" s="156"/>
      <c r="EN70" s="156"/>
      <c r="EO70" s="156"/>
      <c r="EP70" s="156"/>
      <c r="EQ70" s="156"/>
      <c r="ER70" s="156"/>
      <c r="ES70" s="156"/>
      <c r="ET70" s="156"/>
      <c r="EU70" s="156"/>
      <c r="EV70" s="156"/>
      <c r="EW70" s="156"/>
      <c r="EX70" s="156"/>
      <c r="EY70" s="156"/>
      <c r="EZ70" s="156"/>
      <c r="FA70" s="156"/>
      <c r="FB70" s="156"/>
      <c r="FC70" s="156"/>
      <c r="FD70" s="156"/>
      <c r="FE70" s="156"/>
      <c r="FF70" s="156"/>
      <c r="FG70" s="156"/>
      <c r="FH70" s="156"/>
      <c r="FI70" s="156"/>
      <c r="FJ70" s="156"/>
      <c r="FK70" s="156"/>
      <c r="FL70" s="156"/>
      <c r="FM70" s="156"/>
      <c r="FN70" s="156"/>
      <c r="FO70" s="156"/>
      <c r="FP70" s="156"/>
      <c r="FQ70" s="156"/>
      <c r="FR70" s="156"/>
      <c r="FS70" s="156"/>
      <c r="FT70" s="156"/>
      <c r="FU70" s="156"/>
      <c r="FV70" s="156"/>
      <c r="FW70" s="156"/>
      <c r="FX70" s="156"/>
      <c r="FY70" s="156"/>
      <c r="FZ70" s="156"/>
      <c r="GA70" s="156"/>
      <c r="GB70" s="156"/>
      <c r="GC70" s="156"/>
      <c r="GD70" s="156"/>
      <c r="GE70" s="156"/>
      <c r="GF70" s="156"/>
      <c r="GG70" s="156"/>
      <c r="GH70" s="156"/>
      <c r="GI70" s="156"/>
      <c r="GJ70" s="156"/>
      <c r="GK70" s="156"/>
      <c r="GL70" s="156"/>
      <c r="GM70" s="156"/>
      <c r="GN70" s="156"/>
      <c r="GO70" s="156"/>
      <c r="GP70" s="156"/>
      <c r="GQ70" s="156"/>
      <c r="GR70" s="156"/>
      <c r="GS70" s="156"/>
      <c r="GT70" s="156"/>
      <c r="GU70" s="156"/>
      <c r="GV70" s="156"/>
      <c r="GW70" s="156"/>
      <c r="GX70" s="156"/>
      <c r="GY70" s="156"/>
      <c r="GZ70" s="156"/>
      <c r="HA70" s="156"/>
      <c r="HB70" s="156"/>
    </row>
    <row r="71" spans="1:210" ht="15" customHeight="1">
      <c r="A71" s="215"/>
      <c r="B71" s="208" t="s">
        <v>157</v>
      </c>
      <c r="C71" s="157" t="s">
        <v>158</v>
      </c>
      <c r="D71" s="159" t="s">
        <v>159</v>
      </c>
      <c r="E71" s="43">
        <v>2</v>
      </c>
      <c r="F71" s="25">
        <v>32</v>
      </c>
      <c r="G71" s="25">
        <v>24</v>
      </c>
      <c r="H71" s="25">
        <v>8</v>
      </c>
      <c r="I71" s="25"/>
      <c r="J71" s="25"/>
      <c r="K71" s="25"/>
      <c r="L71" s="25"/>
      <c r="M71" s="25"/>
      <c r="N71" s="25"/>
      <c r="O71" s="25"/>
      <c r="P71" s="25"/>
      <c r="Q71" s="25">
        <v>32</v>
      </c>
      <c r="R71" s="25"/>
      <c r="S71" s="25"/>
      <c r="T71" s="25"/>
      <c r="U71" s="25"/>
      <c r="V71" s="25"/>
      <c r="W71" s="157" t="s">
        <v>133</v>
      </c>
      <c r="X71" s="215"/>
      <c r="Y71" s="156"/>
      <c r="Z71" s="156"/>
      <c r="AA71" s="188"/>
      <c r="AB71" s="188"/>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c r="CW71" s="156"/>
      <c r="CX71" s="156"/>
      <c r="CY71" s="156"/>
      <c r="CZ71" s="156"/>
      <c r="DA71" s="156"/>
      <c r="DB71" s="156"/>
      <c r="DC71" s="156"/>
      <c r="DD71" s="156"/>
      <c r="DE71" s="156"/>
      <c r="DF71" s="156"/>
      <c r="DG71" s="156"/>
      <c r="DH71" s="156"/>
      <c r="DI71" s="156"/>
      <c r="DJ71" s="156"/>
      <c r="DK71" s="156"/>
      <c r="DL71" s="156"/>
      <c r="DM71" s="156"/>
      <c r="DN71" s="156"/>
      <c r="DO71" s="156"/>
      <c r="DP71" s="156"/>
      <c r="DQ71" s="156"/>
      <c r="DR71" s="156"/>
      <c r="DS71" s="156"/>
      <c r="DT71" s="156"/>
      <c r="DU71" s="156"/>
      <c r="DV71" s="156"/>
      <c r="DW71" s="156"/>
      <c r="DX71" s="156"/>
      <c r="DY71" s="156"/>
      <c r="DZ71" s="156"/>
      <c r="EA71" s="156"/>
      <c r="EB71" s="156"/>
      <c r="EC71" s="156"/>
      <c r="ED71" s="156"/>
      <c r="EE71" s="156"/>
      <c r="EF71" s="156"/>
      <c r="EG71" s="156"/>
      <c r="EH71" s="156"/>
      <c r="EI71" s="156"/>
      <c r="EJ71" s="156"/>
      <c r="EK71" s="156"/>
      <c r="EL71" s="156"/>
      <c r="EM71" s="156"/>
      <c r="EN71" s="156"/>
      <c r="EO71" s="156"/>
      <c r="EP71" s="156"/>
      <c r="EQ71" s="156"/>
      <c r="ER71" s="156"/>
      <c r="ES71" s="156"/>
      <c r="ET71" s="156"/>
      <c r="EU71" s="156"/>
      <c r="EV71" s="156"/>
      <c r="EW71" s="156"/>
      <c r="EX71" s="156"/>
      <c r="EY71" s="156"/>
      <c r="EZ71" s="156"/>
      <c r="FA71" s="156"/>
      <c r="FB71" s="156"/>
      <c r="FC71" s="156"/>
      <c r="FD71" s="156"/>
      <c r="FE71" s="156"/>
      <c r="FF71" s="156"/>
      <c r="FG71" s="156"/>
      <c r="FH71" s="156"/>
      <c r="FI71" s="156"/>
      <c r="FJ71" s="156"/>
      <c r="FK71" s="156"/>
      <c r="FL71" s="156"/>
      <c r="FM71" s="156"/>
      <c r="FN71" s="156"/>
      <c r="FO71" s="156"/>
      <c r="FP71" s="156"/>
      <c r="FQ71" s="156"/>
      <c r="FR71" s="156"/>
      <c r="FS71" s="156"/>
      <c r="FT71" s="156"/>
      <c r="FU71" s="156"/>
      <c r="FV71" s="156"/>
      <c r="FW71" s="156"/>
      <c r="FX71" s="156"/>
      <c r="FY71" s="156"/>
      <c r="FZ71" s="156"/>
      <c r="GA71" s="156"/>
      <c r="GB71" s="156"/>
      <c r="GC71" s="156"/>
      <c r="GD71" s="156"/>
      <c r="GE71" s="156"/>
      <c r="GF71" s="156"/>
      <c r="GG71" s="156"/>
      <c r="GH71" s="156"/>
      <c r="GI71" s="156"/>
      <c r="GJ71" s="156"/>
      <c r="GK71" s="156"/>
      <c r="GL71" s="156"/>
      <c r="GM71" s="156"/>
      <c r="GN71" s="156"/>
      <c r="GO71" s="156"/>
      <c r="GP71" s="156"/>
      <c r="GQ71" s="156"/>
      <c r="GR71" s="156"/>
      <c r="GS71" s="156"/>
      <c r="GT71" s="156"/>
      <c r="GU71" s="156"/>
      <c r="GV71" s="156"/>
      <c r="GW71" s="156"/>
      <c r="GX71" s="156"/>
      <c r="GY71" s="156"/>
      <c r="GZ71" s="156"/>
      <c r="HA71" s="156"/>
      <c r="HB71" s="156"/>
    </row>
    <row r="72" spans="1:210" ht="15" customHeight="1">
      <c r="A72" s="215"/>
      <c r="B72" s="208"/>
      <c r="C72" s="157" t="s">
        <v>160</v>
      </c>
      <c r="D72" s="159" t="s">
        <v>161</v>
      </c>
      <c r="E72" s="43">
        <v>2</v>
      </c>
      <c r="F72" s="25">
        <v>32</v>
      </c>
      <c r="G72" s="25">
        <v>32</v>
      </c>
      <c r="H72" s="25"/>
      <c r="I72" s="25"/>
      <c r="J72" s="25"/>
      <c r="K72" s="25"/>
      <c r="L72" s="25"/>
      <c r="M72" s="25"/>
      <c r="N72" s="25"/>
      <c r="O72" s="25"/>
      <c r="P72" s="25"/>
      <c r="Q72" s="25">
        <v>32</v>
      </c>
      <c r="R72" s="25"/>
      <c r="S72" s="25"/>
      <c r="T72" s="25"/>
      <c r="U72" s="198"/>
      <c r="V72" s="198"/>
      <c r="W72" s="157" t="s">
        <v>133</v>
      </c>
      <c r="X72" s="215"/>
      <c r="Y72" s="156"/>
      <c r="Z72" s="156"/>
      <c r="AA72" s="188"/>
      <c r="AB72" s="188"/>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c r="CW72" s="156"/>
      <c r="CX72" s="156"/>
      <c r="CY72" s="156"/>
      <c r="CZ72" s="156"/>
      <c r="DA72" s="156"/>
      <c r="DB72" s="156"/>
      <c r="DC72" s="156"/>
      <c r="DD72" s="156"/>
      <c r="DE72" s="156"/>
      <c r="DF72" s="156"/>
      <c r="DG72" s="156"/>
      <c r="DH72" s="156"/>
      <c r="DI72" s="156"/>
      <c r="DJ72" s="156"/>
      <c r="DK72" s="156"/>
      <c r="DL72" s="156"/>
      <c r="DM72" s="156"/>
      <c r="DN72" s="156"/>
      <c r="DO72" s="156"/>
      <c r="DP72" s="156"/>
      <c r="DQ72" s="156"/>
      <c r="DR72" s="156"/>
      <c r="DS72" s="156"/>
      <c r="DT72" s="156"/>
      <c r="DU72" s="156"/>
      <c r="DV72" s="156"/>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c r="GD72" s="156"/>
      <c r="GE72" s="156"/>
      <c r="GF72" s="156"/>
      <c r="GG72" s="156"/>
      <c r="GH72" s="156"/>
      <c r="GI72" s="156"/>
      <c r="GJ72" s="156"/>
      <c r="GK72" s="156"/>
      <c r="GL72" s="156"/>
      <c r="GM72" s="156"/>
      <c r="GN72" s="156"/>
      <c r="GO72" s="156"/>
      <c r="GP72" s="156"/>
      <c r="GQ72" s="156"/>
      <c r="GR72" s="156"/>
      <c r="GS72" s="156"/>
      <c r="GT72" s="156"/>
      <c r="GU72" s="156"/>
      <c r="GV72" s="156"/>
      <c r="GW72" s="156"/>
      <c r="GX72" s="156"/>
      <c r="GY72" s="156"/>
      <c r="GZ72" s="156"/>
      <c r="HA72" s="156"/>
      <c r="HB72" s="156"/>
    </row>
    <row r="73" spans="1:210" ht="15" customHeight="1">
      <c r="A73" s="215"/>
      <c r="B73" s="208"/>
      <c r="C73" s="157" t="s">
        <v>162</v>
      </c>
      <c r="D73" s="159" t="s">
        <v>163</v>
      </c>
      <c r="E73" s="43">
        <v>1.5</v>
      </c>
      <c r="F73" s="25">
        <v>24</v>
      </c>
      <c r="G73" s="25">
        <v>24</v>
      </c>
      <c r="H73" s="25"/>
      <c r="I73" s="25"/>
      <c r="J73" s="25"/>
      <c r="K73" s="25"/>
      <c r="L73" s="25"/>
      <c r="M73" s="25"/>
      <c r="N73" s="25"/>
      <c r="O73" s="25"/>
      <c r="P73" s="25"/>
      <c r="Q73" s="25"/>
      <c r="R73" s="25">
        <v>24</v>
      </c>
      <c r="S73" s="25"/>
      <c r="T73" s="25"/>
      <c r="U73" s="163"/>
      <c r="V73" s="163"/>
      <c r="W73" s="184" t="s">
        <v>133</v>
      </c>
      <c r="X73" s="215"/>
      <c r="Y73" s="156"/>
      <c r="Z73" s="156"/>
      <c r="AA73" s="188"/>
      <c r="AB73" s="188"/>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6"/>
      <c r="CP73" s="156"/>
      <c r="CQ73" s="156"/>
      <c r="CR73" s="156"/>
      <c r="CS73" s="156"/>
      <c r="CT73" s="156"/>
      <c r="CU73" s="156"/>
      <c r="CV73" s="156"/>
      <c r="CW73" s="156"/>
      <c r="CX73" s="156"/>
      <c r="CY73" s="156"/>
      <c r="CZ73" s="156"/>
      <c r="DA73" s="156"/>
      <c r="DB73" s="156"/>
      <c r="DC73" s="156"/>
      <c r="DD73" s="156"/>
      <c r="DE73" s="156"/>
      <c r="DF73" s="156"/>
      <c r="DG73" s="156"/>
      <c r="DH73" s="156"/>
      <c r="DI73" s="156"/>
      <c r="DJ73" s="156"/>
      <c r="DK73" s="156"/>
      <c r="DL73" s="156"/>
      <c r="DM73" s="156"/>
      <c r="DN73" s="156"/>
      <c r="DO73" s="156"/>
      <c r="DP73" s="156"/>
      <c r="DQ73" s="156"/>
      <c r="DR73" s="156"/>
      <c r="DS73" s="156"/>
      <c r="DT73" s="156"/>
      <c r="DU73" s="156"/>
      <c r="DV73" s="156"/>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6"/>
      <c r="FK73" s="156"/>
      <c r="FL73" s="156"/>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6"/>
      <c r="GZ73" s="156"/>
      <c r="HA73" s="156"/>
      <c r="HB73" s="156"/>
    </row>
    <row r="74" spans="1:210" ht="15" customHeight="1">
      <c r="A74" s="215"/>
      <c r="B74" s="208"/>
      <c r="C74" s="203" t="s">
        <v>75</v>
      </c>
      <c r="D74" s="204"/>
      <c r="E74" s="177">
        <f>SUM(E71:E73)</f>
        <v>5.5</v>
      </c>
      <c r="F74" s="190">
        <f aca="true" t="shared" si="8" ref="F74:V74">SUM(F71:F73)</f>
        <v>88</v>
      </c>
      <c r="G74" s="190">
        <f t="shared" si="8"/>
        <v>80</v>
      </c>
      <c r="H74" s="190">
        <f t="shared" si="8"/>
        <v>8</v>
      </c>
      <c r="I74" s="190">
        <f t="shared" si="8"/>
        <v>0</v>
      </c>
      <c r="J74" s="190">
        <f t="shared" si="8"/>
        <v>0</v>
      </c>
      <c r="K74" s="190">
        <f t="shared" si="8"/>
        <v>0</v>
      </c>
      <c r="L74" s="190">
        <f t="shared" si="8"/>
        <v>0</v>
      </c>
      <c r="M74" s="190">
        <f t="shared" si="8"/>
        <v>0</v>
      </c>
      <c r="N74" s="190">
        <f t="shared" si="8"/>
        <v>0</v>
      </c>
      <c r="O74" s="190">
        <f t="shared" si="8"/>
        <v>0</v>
      </c>
      <c r="P74" s="190">
        <f t="shared" si="8"/>
        <v>0</v>
      </c>
      <c r="Q74" s="190">
        <f t="shared" si="8"/>
        <v>64</v>
      </c>
      <c r="R74" s="190">
        <f t="shared" si="8"/>
        <v>24</v>
      </c>
      <c r="S74" s="190">
        <f t="shared" si="8"/>
        <v>0</v>
      </c>
      <c r="T74" s="190">
        <f t="shared" si="8"/>
        <v>0</v>
      </c>
      <c r="U74" s="190">
        <f t="shared" si="8"/>
        <v>0</v>
      </c>
      <c r="V74" s="190">
        <f t="shared" si="8"/>
        <v>0</v>
      </c>
      <c r="W74" s="157"/>
      <c r="X74" s="215"/>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6"/>
      <c r="DQ74" s="156"/>
      <c r="DR74" s="156"/>
      <c r="DS74" s="156"/>
      <c r="DT74" s="156"/>
      <c r="DU74" s="156"/>
      <c r="DV74" s="156"/>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6"/>
      <c r="GZ74" s="156"/>
      <c r="HA74" s="156"/>
      <c r="HB74" s="156"/>
    </row>
    <row r="75" spans="1:210" ht="15" customHeight="1">
      <c r="A75" s="215"/>
      <c r="B75" s="208"/>
      <c r="C75" s="157" t="s">
        <v>164</v>
      </c>
      <c r="D75" s="159" t="s">
        <v>165</v>
      </c>
      <c r="E75" s="43">
        <v>1.5</v>
      </c>
      <c r="F75" s="25">
        <v>24</v>
      </c>
      <c r="G75" s="25">
        <v>24</v>
      </c>
      <c r="H75" s="25"/>
      <c r="I75" s="25"/>
      <c r="J75" s="25"/>
      <c r="K75" s="25"/>
      <c r="L75" s="25"/>
      <c r="M75" s="25"/>
      <c r="N75" s="25"/>
      <c r="O75" s="25"/>
      <c r="P75" s="25"/>
      <c r="Q75" s="25">
        <v>24</v>
      </c>
      <c r="R75" s="25"/>
      <c r="S75" s="25"/>
      <c r="T75" s="25"/>
      <c r="U75" s="25"/>
      <c r="V75" s="25"/>
      <c r="W75" s="157" t="s">
        <v>141</v>
      </c>
      <c r="X75" s="215"/>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156"/>
      <c r="FC75" s="156"/>
      <c r="FD75" s="156"/>
      <c r="FE75" s="156"/>
      <c r="FF75" s="156"/>
      <c r="FG75" s="156"/>
      <c r="FH75" s="156"/>
      <c r="FI75" s="156"/>
      <c r="FJ75" s="156"/>
      <c r="FK75" s="156"/>
      <c r="FL75" s="156"/>
      <c r="FM75" s="156"/>
      <c r="FN75" s="156"/>
      <c r="FO75" s="156"/>
      <c r="FP75" s="156"/>
      <c r="FQ75" s="156"/>
      <c r="FR75" s="156"/>
      <c r="FS75" s="156"/>
      <c r="FT75" s="156"/>
      <c r="FU75" s="156"/>
      <c r="FV75" s="156"/>
      <c r="FW75" s="156"/>
      <c r="FX75" s="156"/>
      <c r="FY75" s="156"/>
      <c r="FZ75" s="156"/>
      <c r="GA75" s="156"/>
      <c r="GB75" s="156"/>
      <c r="GC75" s="156"/>
      <c r="GD75" s="156"/>
      <c r="GE75" s="156"/>
      <c r="GF75" s="156"/>
      <c r="GG75" s="156"/>
      <c r="GH75" s="156"/>
      <c r="GI75" s="156"/>
      <c r="GJ75" s="156"/>
      <c r="GK75" s="156"/>
      <c r="GL75" s="156"/>
      <c r="GM75" s="156"/>
      <c r="GN75" s="156"/>
      <c r="GO75" s="156"/>
      <c r="GP75" s="156"/>
      <c r="GQ75" s="156"/>
      <c r="GR75" s="156"/>
      <c r="GS75" s="156"/>
      <c r="GT75" s="156"/>
      <c r="GU75" s="156"/>
      <c r="GV75" s="156"/>
      <c r="GW75" s="156"/>
      <c r="GX75" s="156"/>
      <c r="GY75" s="156"/>
      <c r="GZ75" s="156"/>
      <c r="HA75" s="156"/>
      <c r="HB75" s="156"/>
    </row>
    <row r="76" spans="1:210" ht="15" customHeight="1">
      <c r="A76" s="215"/>
      <c r="B76" s="208"/>
      <c r="C76" s="157" t="s">
        <v>166</v>
      </c>
      <c r="D76" s="159" t="s">
        <v>167</v>
      </c>
      <c r="E76" s="43">
        <v>1.5</v>
      </c>
      <c r="F76" s="25">
        <v>24</v>
      </c>
      <c r="G76" s="25">
        <v>24</v>
      </c>
      <c r="H76" s="25"/>
      <c r="I76" s="25"/>
      <c r="J76" s="25"/>
      <c r="K76" s="25"/>
      <c r="L76" s="25"/>
      <c r="M76" s="25"/>
      <c r="N76" s="25"/>
      <c r="O76" s="25"/>
      <c r="P76" s="25"/>
      <c r="Q76" s="25"/>
      <c r="R76" s="25"/>
      <c r="S76" s="25"/>
      <c r="T76" s="25">
        <v>24</v>
      </c>
      <c r="U76" s="187"/>
      <c r="V76" s="187"/>
      <c r="W76" s="157" t="s">
        <v>141</v>
      </c>
      <c r="X76" s="215"/>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c r="CW76" s="156"/>
      <c r="CX76" s="156"/>
      <c r="CY76" s="156"/>
      <c r="CZ76" s="156"/>
      <c r="DA76" s="156"/>
      <c r="DB76" s="156"/>
      <c r="DC76" s="156"/>
      <c r="DD76" s="156"/>
      <c r="DE76" s="156"/>
      <c r="DF76" s="156"/>
      <c r="DG76" s="156"/>
      <c r="DH76" s="156"/>
      <c r="DI76" s="156"/>
      <c r="DJ76" s="156"/>
      <c r="DK76" s="156"/>
      <c r="DL76" s="156"/>
      <c r="DM76" s="156"/>
      <c r="DN76" s="156"/>
      <c r="DO76" s="156"/>
      <c r="DP76" s="156"/>
      <c r="DQ76" s="156"/>
      <c r="DR76" s="156"/>
      <c r="DS76" s="156"/>
      <c r="DT76" s="156"/>
      <c r="DU76" s="156"/>
      <c r="DV76" s="156"/>
      <c r="DW76" s="156"/>
      <c r="DX76" s="156"/>
      <c r="DY76" s="156"/>
      <c r="DZ76" s="156"/>
      <c r="EA76" s="156"/>
      <c r="EB76" s="156"/>
      <c r="EC76" s="156"/>
      <c r="ED76" s="156"/>
      <c r="EE76" s="156"/>
      <c r="EF76" s="156"/>
      <c r="EG76" s="156"/>
      <c r="EH76" s="156"/>
      <c r="EI76" s="156"/>
      <c r="EJ76" s="156"/>
      <c r="EK76" s="156"/>
      <c r="EL76" s="156"/>
      <c r="EM76" s="156"/>
      <c r="EN76" s="156"/>
      <c r="EO76" s="156"/>
      <c r="EP76" s="156"/>
      <c r="EQ76" s="156"/>
      <c r="ER76" s="156"/>
      <c r="ES76" s="156"/>
      <c r="ET76" s="156"/>
      <c r="EU76" s="156"/>
      <c r="EV76" s="156"/>
      <c r="EW76" s="156"/>
      <c r="EX76" s="156"/>
      <c r="EY76" s="156"/>
      <c r="EZ76" s="156"/>
      <c r="FA76" s="156"/>
      <c r="FB76" s="156"/>
      <c r="FC76" s="156"/>
      <c r="FD76" s="156"/>
      <c r="FE76" s="156"/>
      <c r="FF76" s="156"/>
      <c r="FG76" s="156"/>
      <c r="FH76" s="156"/>
      <c r="FI76" s="156"/>
      <c r="FJ76" s="156"/>
      <c r="FK76" s="156"/>
      <c r="FL76" s="156"/>
      <c r="FM76" s="156"/>
      <c r="FN76" s="156"/>
      <c r="FO76" s="156"/>
      <c r="FP76" s="156"/>
      <c r="FQ76" s="156"/>
      <c r="FR76" s="156"/>
      <c r="FS76" s="156"/>
      <c r="FT76" s="156"/>
      <c r="FU76" s="156"/>
      <c r="FV76" s="156"/>
      <c r="FW76" s="156"/>
      <c r="FX76" s="156"/>
      <c r="FY76" s="156"/>
      <c r="FZ76" s="156"/>
      <c r="GA76" s="156"/>
      <c r="GB76" s="156"/>
      <c r="GC76" s="156"/>
      <c r="GD76" s="156"/>
      <c r="GE76" s="156"/>
      <c r="GF76" s="156"/>
      <c r="GG76" s="156"/>
      <c r="GH76" s="156"/>
      <c r="GI76" s="156"/>
      <c r="GJ76" s="156"/>
      <c r="GK76" s="156"/>
      <c r="GL76" s="156"/>
      <c r="GM76" s="156"/>
      <c r="GN76" s="156"/>
      <c r="GO76" s="156"/>
      <c r="GP76" s="156"/>
      <c r="GQ76" s="156"/>
      <c r="GR76" s="156"/>
      <c r="GS76" s="156"/>
      <c r="GT76" s="156"/>
      <c r="GU76" s="156"/>
      <c r="GV76" s="156"/>
      <c r="GW76" s="156"/>
      <c r="GX76" s="156"/>
      <c r="GY76" s="156"/>
      <c r="GZ76" s="156"/>
      <c r="HA76" s="156"/>
      <c r="HB76" s="156"/>
    </row>
    <row r="77" spans="1:210" ht="15" customHeight="1">
      <c r="A77" s="216"/>
      <c r="B77" s="208"/>
      <c r="C77" s="205" t="s">
        <v>95</v>
      </c>
      <c r="D77" s="206"/>
      <c r="E77" s="191">
        <f>SUM(E75:E76)</f>
        <v>3</v>
      </c>
      <c r="F77" s="182">
        <f aca="true" t="shared" si="9" ref="F77:U77">SUM(F75:F76)</f>
        <v>48</v>
      </c>
      <c r="G77" s="182">
        <f t="shared" si="9"/>
        <v>48</v>
      </c>
      <c r="H77" s="182">
        <f t="shared" si="9"/>
        <v>0</v>
      </c>
      <c r="I77" s="182">
        <f t="shared" si="9"/>
        <v>0</v>
      </c>
      <c r="J77" s="182">
        <f t="shared" si="9"/>
        <v>0</v>
      </c>
      <c r="K77" s="182">
        <f t="shared" si="9"/>
        <v>0</v>
      </c>
      <c r="L77" s="182">
        <f t="shared" si="9"/>
        <v>0</v>
      </c>
      <c r="M77" s="182">
        <f t="shared" si="9"/>
        <v>0</v>
      </c>
      <c r="N77" s="182">
        <f t="shared" si="9"/>
        <v>0</v>
      </c>
      <c r="O77" s="182">
        <f t="shared" si="9"/>
        <v>0</v>
      </c>
      <c r="P77" s="182">
        <f t="shared" si="9"/>
        <v>0</v>
      </c>
      <c r="Q77" s="182">
        <f t="shared" si="9"/>
        <v>24</v>
      </c>
      <c r="R77" s="182">
        <f t="shared" si="9"/>
        <v>0</v>
      </c>
      <c r="S77" s="182">
        <f t="shared" si="9"/>
        <v>0</v>
      </c>
      <c r="T77" s="182">
        <f t="shared" si="9"/>
        <v>24</v>
      </c>
      <c r="U77" s="191">
        <f t="shared" si="9"/>
        <v>0</v>
      </c>
      <c r="V77" s="191">
        <f>SUM(V71:V76)</f>
        <v>0</v>
      </c>
      <c r="W77" s="191">
        <f>SUM(W75:W76)</f>
        <v>0</v>
      </c>
      <c r="X77" s="215"/>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c r="CW77" s="156"/>
      <c r="CX77" s="156"/>
      <c r="CY77" s="156"/>
      <c r="CZ77" s="156"/>
      <c r="DA77" s="156"/>
      <c r="DB77" s="156"/>
      <c r="DC77" s="156"/>
      <c r="DD77" s="156"/>
      <c r="DE77" s="156"/>
      <c r="DF77" s="156"/>
      <c r="DG77" s="156"/>
      <c r="DH77" s="156"/>
      <c r="DI77" s="156"/>
      <c r="DJ77" s="156"/>
      <c r="DK77" s="156"/>
      <c r="DL77" s="156"/>
      <c r="DM77" s="156"/>
      <c r="DN77" s="156"/>
      <c r="DO77" s="156"/>
      <c r="DP77" s="156"/>
      <c r="DQ77" s="156"/>
      <c r="DR77" s="156"/>
      <c r="DS77" s="156"/>
      <c r="DT77" s="156"/>
      <c r="DU77" s="156"/>
      <c r="DV77" s="156"/>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6"/>
      <c r="FS77" s="156"/>
      <c r="FT77" s="156"/>
      <c r="FU77" s="156"/>
      <c r="FV77" s="156"/>
      <c r="FW77" s="156"/>
      <c r="FX77" s="156"/>
      <c r="FY77" s="156"/>
      <c r="FZ77" s="156"/>
      <c r="GA77" s="156"/>
      <c r="GB77" s="156"/>
      <c r="GC77" s="156"/>
      <c r="GD77" s="156"/>
      <c r="GE77" s="156"/>
      <c r="GF77" s="156"/>
      <c r="GG77" s="156"/>
      <c r="GH77" s="156"/>
      <c r="GI77" s="156"/>
      <c r="GJ77" s="156"/>
      <c r="GK77" s="156"/>
      <c r="GL77" s="156"/>
      <c r="GM77" s="156"/>
      <c r="GN77" s="156"/>
      <c r="GO77" s="156"/>
      <c r="GP77" s="156"/>
      <c r="GQ77" s="156"/>
      <c r="GR77" s="156"/>
      <c r="GS77" s="156"/>
      <c r="GT77" s="156"/>
      <c r="GU77" s="156"/>
      <c r="GV77" s="156"/>
      <c r="GW77" s="156"/>
      <c r="GX77" s="156"/>
      <c r="GY77" s="156"/>
      <c r="GZ77" s="156"/>
      <c r="HA77" s="156"/>
      <c r="HB77" s="156"/>
    </row>
    <row r="78" spans="1:231" s="151" customFormat="1" ht="15" customHeight="1">
      <c r="A78" s="217" t="s">
        <v>168</v>
      </c>
      <c r="B78" s="220" t="s">
        <v>169</v>
      </c>
      <c r="C78" s="157" t="s">
        <v>170</v>
      </c>
      <c r="D78" s="159" t="s">
        <v>171</v>
      </c>
      <c r="E78" s="158">
        <v>1.5</v>
      </c>
      <c r="F78" s="157">
        <v>24</v>
      </c>
      <c r="G78" s="157">
        <v>16</v>
      </c>
      <c r="H78" s="157"/>
      <c r="I78" s="157"/>
      <c r="J78" s="157">
        <v>8</v>
      </c>
      <c r="K78" s="157"/>
      <c r="L78" s="157">
        <v>24</v>
      </c>
      <c r="N78" s="157"/>
      <c r="O78" s="157"/>
      <c r="P78" s="157"/>
      <c r="R78" s="25"/>
      <c r="S78" s="25"/>
      <c r="T78" s="157"/>
      <c r="U78" s="157"/>
      <c r="V78" s="157"/>
      <c r="W78" s="157" t="s">
        <v>172</v>
      </c>
      <c r="X78" s="220" t="s">
        <v>173</v>
      </c>
      <c r="HC78" s="156"/>
      <c r="HD78" s="156"/>
      <c r="HE78" s="156"/>
      <c r="HF78" s="156"/>
      <c r="HG78" s="156"/>
      <c r="HH78" s="156"/>
      <c r="HI78" s="156"/>
      <c r="HJ78" s="156"/>
      <c r="HK78" s="156"/>
      <c r="HL78" s="156"/>
      <c r="HM78" s="156"/>
      <c r="HN78" s="156"/>
      <c r="HO78" s="156"/>
      <c r="HP78" s="156"/>
      <c r="HQ78" s="156"/>
      <c r="HR78" s="156"/>
      <c r="HS78" s="156"/>
      <c r="HT78" s="156"/>
      <c r="HU78" s="156"/>
      <c r="HV78" s="156"/>
      <c r="HW78" s="156"/>
    </row>
    <row r="79" spans="1:231" s="151" customFormat="1" ht="15" customHeight="1">
      <c r="A79" s="208"/>
      <c r="B79" s="215"/>
      <c r="C79" s="157" t="s">
        <v>174</v>
      </c>
      <c r="D79" s="159" t="s">
        <v>175</v>
      </c>
      <c r="E79" s="192">
        <v>1</v>
      </c>
      <c r="F79" s="39">
        <v>16</v>
      </c>
      <c r="G79" s="39">
        <v>16</v>
      </c>
      <c r="H79" s="39"/>
      <c r="I79" s="39"/>
      <c r="J79" s="39"/>
      <c r="K79" s="39"/>
      <c r="L79" s="39"/>
      <c r="M79" s="39"/>
      <c r="N79" s="39"/>
      <c r="P79" s="39">
        <v>16</v>
      </c>
      <c r="Q79" s="194"/>
      <c r="R79" s="152"/>
      <c r="S79" s="39"/>
      <c r="T79" s="39"/>
      <c r="U79" s="39"/>
      <c r="V79" s="39"/>
      <c r="W79" s="157" t="s">
        <v>172</v>
      </c>
      <c r="X79" s="215"/>
      <c r="HC79" s="156"/>
      <c r="HD79" s="156"/>
      <c r="HE79" s="156"/>
      <c r="HF79" s="156"/>
      <c r="HG79" s="156"/>
      <c r="HH79" s="156"/>
      <c r="HI79" s="156"/>
      <c r="HJ79" s="156"/>
      <c r="HK79" s="156"/>
      <c r="HL79" s="156"/>
      <c r="HM79" s="156"/>
      <c r="HN79" s="156"/>
      <c r="HO79" s="156"/>
      <c r="HP79" s="156"/>
      <c r="HQ79" s="156"/>
      <c r="HR79" s="156"/>
      <c r="HS79" s="156"/>
      <c r="HT79" s="156"/>
      <c r="HU79" s="156"/>
      <c r="HV79" s="156"/>
      <c r="HW79" s="156"/>
    </row>
    <row r="80" spans="1:231" s="152" customFormat="1" ht="15" customHeight="1">
      <c r="A80" s="208"/>
      <c r="B80" s="215"/>
      <c r="C80" s="203" t="s">
        <v>176</v>
      </c>
      <c r="D80" s="204"/>
      <c r="E80" s="166">
        <f>SUM(E78:E79)</f>
        <v>2.5</v>
      </c>
      <c r="F80" s="167">
        <f aca="true" t="shared" si="10" ref="F80:V80">SUM(F78:F79)</f>
        <v>40</v>
      </c>
      <c r="G80" s="167">
        <f t="shared" si="10"/>
        <v>32</v>
      </c>
      <c r="H80" s="167">
        <f t="shared" si="10"/>
        <v>0</v>
      </c>
      <c r="I80" s="167">
        <f t="shared" si="10"/>
        <v>0</v>
      </c>
      <c r="J80" s="167">
        <f t="shared" si="10"/>
        <v>8</v>
      </c>
      <c r="K80" s="167">
        <f t="shared" si="10"/>
        <v>0</v>
      </c>
      <c r="L80" s="167">
        <f t="shared" si="10"/>
        <v>24</v>
      </c>
      <c r="M80" s="167">
        <f t="shared" si="10"/>
        <v>0</v>
      </c>
      <c r="N80" s="167">
        <f t="shared" si="10"/>
        <v>0</v>
      </c>
      <c r="O80" s="167">
        <f t="shared" si="10"/>
        <v>0</v>
      </c>
      <c r="P80" s="167">
        <f t="shared" si="10"/>
        <v>16</v>
      </c>
      <c r="Q80" s="167">
        <f t="shared" si="10"/>
        <v>0</v>
      </c>
      <c r="R80" s="167">
        <f t="shared" si="10"/>
        <v>0</v>
      </c>
      <c r="S80" s="167">
        <f t="shared" si="10"/>
        <v>0</v>
      </c>
      <c r="T80" s="167">
        <f t="shared" si="10"/>
        <v>0</v>
      </c>
      <c r="U80" s="167">
        <f t="shared" si="10"/>
        <v>0</v>
      </c>
      <c r="V80" s="167">
        <f t="shared" si="10"/>
        <v>0</v>
      </c>
      <c r="W80" s="157"/>
      <c r="X80" s="215"/>
      <c r="HC80" s="156"/>
      <c r="HD80" s="156"/>
      <c r="HE80" s="156"/>
      <c r="HF80" s="156"/>
      <c r="HG80" s="156"/>
      <c r="HH80" s="156"/>
      <c r="HI80" s="156"/>
      <c r="HJ80" s="156"/>
      <c r="HK80" s="156"/>
      <c r="HL80" s="156"/>
      <c r="HM80" s="156"/>
      <c r="HN80" s="156"/>
      <c r="HO80" s="156"/>
      <c r="HP80" s="156"/>
      <c r="HQ80" s="156"/>
      <c r="HR80" s="156"/>
      <c r="HS80" s="156"/>
      <c r="HT80" s="156"/>
      <c r="HU80" s="156"/>
      <c r="HV80" s="156"/>
      <c r="HW80" s="156"/>
    </row>
    <row r="81" spans="1:231" s="152" customFormat="1" ht="15" customHeight="1">
      <c r="A81" s="208"/>
      <c r="B81" s="215"/>
      <c r="C81" s="157" t="s">
        <v>177</v>
      </c>
      <c r="D81" s="159" t="s">
        <v>178</v>
      </c>
      <c r="E81" s="43">
        <v>1.5</v>
      </c>
      <c r="F81" s="25">
        <v>24</v>
      </c>
      <c r="G81" s="25">
        <v>24</v>
      </c>
      <c r="H81" s="25"/>
      <c r="I81" s="25"/>
      <c r="J81" s="25"/>
      <c r="K81" s="25"/>
      <c r="L81" s="25"/>
      <c r="M81" s="25"/>
      <c r="N81" s="25"/>
      <c r="O81" s="25">
        <v>24</v>
      </c>
      <c r="P81" s="25"/>
      <c r="Q81" s="25"/>
      <c r="R81" s="25"/>
      <c r="S81" s="25"/>
      <c r="T81" s="25"/>
      <c r="U81" s="187"/>
      <c r="V81" s="187"/>
      <c r="W81" s="157" t="s">
        <v>179</v>
      </c>
      <c r="X81" s="215"/>
      <c r="HC81" s="156"/>
      <c r="HD81" s="156"/>
      <c r="HE81" s="156"/>
      <c r="HF81" s="156"/>
      <c r="HG81" s="156"/>
      <c r="HH81" s="156"/>
      <c r="HI81" s="156"/>
      <c r="HJ81" s="156"/>
      <c r="HK81" s="156"/>
      <c r="HL81" s="156"/>
      <c r="HM81" s="156"/>
      <c r="HN81" s="156"/>
      <c r="HO81" s="156"/>
      <c r="HP81" s="156"/>
      <c r="HQ81" s="156"/>
      <c r="HR81" s="156"/>
      <c r="HS81" s="156"/>
      <c r="HT81" s="156"/>
      <c r="HU81" s="156"/>
      <c r="HV81" s="156"/>
      <c r="HW81" s="156"/>
    </row>
    <row r="82" spans="1:231" s="152" customFormat="1" ht="27" customHeight="1">
      <c r="A82" s="208"/>
      <c r="B82" s="215"/>
      <c r="C82" s="26" t="s">
        <v>180</v>
      </c>
      <c r="D82" s="159" t="s">
        <v>181</v>
      </c>
      <c r="E82" s="43">
        <v>1</v>
      </c>
      <c r="F82" s="25">
        <v>16</v>
      </c>
      <c r="G82" s="25">
        <v>16</v>
      </c>
      <c r="H82" s="25"/>
      <c r="I82" s="25"/>
      <c r="J82" s="25"/>
      <c r="K82" s="25"/>
      <c r="L82" s="25"/>
      <c r="M82" s="25"/>
      <c r="N82" s="25"/>
      <c r="O82" s="25">
        <v>16</v>
      </c>
      <c r="P82" s="194"/>
      <c r="Q82" s="25"/>
      <c r="R82" s="25"/>
      <c r="S82" s="25"/>
      <c r="T82" s="25"/>
      <c r="U82" s="187"/>
      <c r="V82" s="187"/>
      <c r="W82" s="157" t="s">
        <v>179</v>
      </c>
      <c r="X82" s="215"/>
      <c r="HC82" s="156"/>
      <c r="HD82" s="156"/>
      <c r="HE82" s="156"/>
      <c r="HF82" s="156"/>
      <c r="HG82" s="156"/>
      <c r="HH82" s="156"/>
      <c r="HI82" s="156"/>
      <c r="HJ82" s="156"/>
      <c r="HK82" s="156"/>
      <c r="HL82" s="156"/>
      <c r="HM82" s="156"/>
      <c r="HN82" s="156"/>
      <c r="HO82" s="156"/>
      <c r="HP82" s="156"/>
      <c r="HQ82" s="156"/>
      <c r="HR82" s="156"/>
      <c r="HS82" s="156"/>
      <c r="HT82" s="156"/>
      <c r="HU82" s="156"/>
      <c r="HV82" s="156"/>
      <c r="HW82" s="156"/>
    </row>
    <row r="83" spans="1:231" s="152" customFormat="1" ht="15" customHeight="1">
      <c r="A83" s="208"/>
      <c r="B83" s="215"/>
      <c r="C83" s="26" t="s">
        <v>182</v>
      </c>
      <c r="D83" s="159" t="s">
        <v>183</v>
      </c>
      <c r="E83" s="43">
        <v>1</v>
      </c>
      <c r="F83" s="25">
        <v>16</v>
      </c>
      <c r="G83" s="25">
        <v>16</v>
      </c>
      <c r="H83" s="25"/>
      <c r="I83" s="25"/>
      <c r="J83" s="25"/>
      <c r="K83" s="25"/>
      <c r="L83" s="25"/>
      <c r="M83" s="25"/>
      <c r="N83" s="25"/>
      <c r="O83" s="25">
        <v>16</v>
      </c>
      <c r="P83" s="194"/>
      <c r="Q83" s="25"/>
      <c r="R83" s="25"/>
      <c r="S83" s="25"/>
      <c r="T83" s="25"/>
      <c r="U83" s="187"/>
      <c r="V83" s="187"/>
      <c r="W83" s="157" t="s">
        <v>179</v>
      </c>
      <c r="X83" s="215"/>
      <c r="HC83" s="156"/>
      <c r="HD83" s="156"/>
      <c r="HE83" s="156"/>
      <c r="HF83" s="156"/>
      <c r="HG83" s="156"/>
      <c r="HH83" s="156"/>
      <c r="HI83" s="156"/>
      <c r="HJ83" s="156"/>
      <c r="HK83" s="156"/>
      <c r="HL83" s="156"/>
      <c r="HM83" s="156"/>
      <c r="HN83" s="156"/>
      <c r="HO83" s="156"/>
      <c r="HP83" s="156"/>
      <c r="HQ83" s="156"/>
      <c r="HR83" s="156"/>
      <c r="HS83" s="156"/>
      <c r="HT83" s="156"/>
      <c r="HU83" s="156"/>
      <c r="HV83" s="156"/>
      <c r="HW83" s="156"/>
    </row>
    <row r="84" spans="1:231" s="152" customFormat="1" ht="15" customHeight="1">
      <c r="A84" s="208"/>
      <c r="B84" s="215"/>
      <c r="C84" s="16" t="s">
        <v>184</v>
      </c>
      <c r="D84" s="159" t="s">
        <v>185</v>
      </c>
      <c r="E84" s="43">
        <v>1</v>
      </c>
      <c r="F84" s="25">
        <v>16</v>
      </c>
      <c r="G84" s="25">
        <v>8</v>
      </c>
      <c r="H84" s="25">
        <v>8</v>
      </c>
      <c r="I84" s="25"/>
      <c r="J84" s="25"/>
      <c r="K84" s="25"/>
      <c r="L84" s="25"/>
      <c r="M84" s="25"/>
      <c r="N84" s="25"/>
      <c r="O84" s="25"/>
      <c r="P84" s="25"/>
      <c r="Q84" s="25"/>
      <c r="R84" s="25">
        <v>16</v>
      </c>
      <c r="S84" s="25"/>
      <c r="T84" s="25"/>
      <c r="U84" s="187"/>
      <c r="V84" s="187"/>
      <c r="W84" s="157" t="s">
        <v>179</v>
      </c>
      <c r="X84" s="215"/>
      <c r="HC84" s="156"/>
      <c r="HD84" s="156"/>
      <c r="HE84" s="156"/>
      <c r="HF84" s="156"/>
      <c r="HG84" s="156"/>
      <c r="HH84" s="156"/>
      <c r="HI84" s="156"/>
      <c r="HJ84" s="156"/>
      <c r="HK84" s="156"/>
      <c r="HL84" s="156"/>
      <c r="HM84" s="156"/>
      <c r="HN84" s="156"/>
      <c r="HO84" s="156"/>
      <c r="HP84" s="156"/>
      <c r="HQ84" s="156"/>
      <c r="HR84" s="156"/>
      <c r="HS84" s="156"/>
      <c r="HT84" s="156"/>
      <c r="HU84" s="156"/>
      <c r="HV84" s="156"/>
      <c r="HW84" s="156"/>
    </row>
    <row r="85" spans="1:231" s="152" customFormat="1" ht="15" customHeight="1">
      <c r="A85" s="208"/>
      <c r="B85" s="215"/>
      <c r="C85" s="26" t="s">
        <v>186</v>
      </c>
      <c r="D85" s="159" t="s">
        <v>187</v>
      </c>
      <c r="E85" s="43">
        <v>1</v>
      </c>
      <c r="F85" s="25">
        <v>16</v>
      </c>
      <c r="G85" s="25">
        <v>16</v>
      </c>
      <c r="H85" s="25"/>
      <c r="I85" s="25"/>
      <c r="J85" s="25"/>
      <c r="K85" s="25"/>
      <c r="L85" s="25"/>
      <c r="M85" s="25"/>
      <c r="N85" s="25"/>
      <c r="O85" s="25">
        <v>16</v>
      </c>
      <c r="Q85" s="25"/>
      <c r="R85" s="25"/>
      <c r="S85" s="25"/>
      <c r="T85" s="25"/>
      <c r="U85" s="187"/>
      <c r="V85" s="187"/>
      <c r="W85" s="157" t="s">
        <v>179</v>
      </c>
      <c r="X85" s="215"/>
      <c r="HC85" s="156"/>
      <c r="HD85" s="156"/>
      <c r="HE85" s="156"/>
      <c r="HF85" s="156"/>
      <c r="HG85" s="156"/>
      <c r="HH85" s="156"/>
      <c r="HI85" s="156"/>
      <c r="HJ85" s="156"/>
      <c r="HK85" s="156"/>
      <c r="HL85" s="156"/>
      <c r="HM85" s="156"/>
      <c r="HN85" s="156"/>
      <c r="HO85" s="156"/>
      <c r="HP85" s="156"/>
      <c r="HQ85" s="156"/>
      <c r="HR85" s="156"/>
      <c r="HS85" s="156"/>
      <c r="HT85" s="156"/>
      <c r="HU85" s="156"/>
      <c r="HV85" s="156"/>
      <c r="HW85" s="156"/>
    </row>
    <row r="86" spans="1:231" s="152" customFormat="1" ht="30" customHeight="1">
      <c r="A86" s="208"/>
      <c r="B86" s="215"/>
      <c r="C86" s="16" t="s">
        <v>188</v>
      </c>
      <c r="D86" s="161" t="s">
        <v>189</v>
      </c>
      <c r="E86" s="193">
        <v>2</v>
      </c>
      <c r="F86" s="194">
        <v>32</v>
      </c>
      <c r="G86" s="194">
        <v>24</v>
      </c>
      <c r="H86" s="194"/>
      <c r="I86" s="194"/>
      <c r="J86" s="39">
        <v>8</v>
      </c>
      <c r="K86" s="194"/>
      <c r="L86" s="194"/>
      <c r="M86" s="194">
        <v>32</v>
      </c>
      <c r="N86" s="194"/>
      <c r="O86" s="194"/>
      <c r="P86" s="194"/>
      <c r="Q86" s="194"/>
      <c r="R86" s="194"/>
      <c r="S86" s="194"/>
      <c r="T86" s="194"/>
      <c r="U86" s="194"/>
      <c r="V86" s="194"/>
      <c r="W86" s="157" t="s">
        <v>179</v>
      </c>
      <c r="X86" s="215"/>
      <c r="HC86" s="156"/>
      <c r="HD86" s="156"/>
      <c r="HE86" s="156"/>
      <c r="HF86" s="156"/>
      <c r="HG86" s="156"/>
      <c r="HH86" s="156"/>
      <c r="HI86" s="156"/>
      <c r="HJ86" s="156"/>
      <c r="HK86" s="156"/>
      <c r="HL86" s="156"/>
      <c r="HM86" s="156"/>
      <c r="HN86" s="156"/>
      <c r="HO86" s="156"/>
      <c r="HP86" s="156"/>
      <c r="HQ86" s="156"/>
      <c r="HR86" s="156"/>
      <c r="HS86" s="156"/>
      <c r="HT86" s="156"/>
      <c r="HU86" s="156"/>
      <c r="HV86" s="156"/>
      <c r="HW86" s="156"/>
    </row>
    <row r="87" spans="1:231" s="151" customFormat="1" ht="15" customHeight="1">
      <c r="A87" s="208"/>
      <c r="B87" s="216"/>
      <c r="C87" s="203" t="s">
        <v>176</v>
      </c>
      <c r="D87" s="204"/>
      <c r="E87" s="166">
        <f>SUM(E81:E86)</f>
        <v>7.5</v>
      </c>
      <c r="F87" s="167">
        <f>SUM(F81:F86)</f>
        <v>120</v>
      </c>
      <c r="G87" s="167">
        <f aca="true" t="shared" si="11" ref="G87:U87">SUM(G81:G86)</f>
        <v>104</v>
      </c>
      <c r="H87" s="167">
        <f t="shared" si="11"/>
        <v>8</v>
      </c>
      <c r="I87" s="167">
        <f t="shared" si="11"/>
        <v>0</v>
      </c>
      <c r="J87" s="167">
        <f t="shared" si="11"/>
        <v>8</v>
      </c>
      <c r="K87" s="167">
        <f t="shared" si="11"/>
        <v>0</v>
      </c>
      <c r="L87" s="167">
        <f t="shared" si="11"/>
        <v>0</v>
      </c>
      <c r="M87" s="167">
        <f t="shared" si="11"/>
        <v>32</v>
      </c>
      <c r="N87" s="167">
        <f t="shared" si="11"/>
        <v>0</v>
      </c>
      <c r="O87" s="167">
        <f t="shared" si="11"/>
        <v>72</v>
      </c>
      <c r="P87" s="167">
        <f t="shared" si="11"/>
        <v>0</v>
      </c>
      <c r="Q87" s="167">
        <f t="shared" si="11"/>
        <v>0</v>
      </c>
      <c r="R87" s="167">
        <f t="shared" si="11"/>
        <v>16</v>
      </c>
      <c r="S87" s="167">
        <f t="shared" si="11"/>
        <v>0</v>
      </c>
      <c r="T87" s="167">
        <f t="shared" si="11"/>
        <v>0</v>
      </c>
      <c r="U87" s="167">
        <f t="shared" si="11"/>
        <v>0</v>
      </c>
      <c r="V87" s="158"/>
      <c r="W87" s="157"/>
      <c r="X87" s="216"/>
      <c r="HC87" s="156"/>
      <c r="HD87" s="156"/>
      <c r="HE87" s="156"/>
      <c r="HF87" s="156"/>
      <c r="HG87" s="156"/>
      <c r="HH87" s="156"/>
      <c r="HI87" s="156"/>
      <c r="HJ87" s="156"/>
      <c r="HK87" s="156"/>
      <c r="HL87" s="156"/>
      <c r="HM87" s="156"/>
      <c r="HN87" s="156"/>
      <c r="HO87" s="156"/>
      <c r="HP87" s="156"/>
      <c r="HQ87" s="156"/>
      <c r="HR87" s="156"/>
      <c r="HS87" s="156"/>
      <c r="HT87" s="156"/>
      <c r="HU87" s="156"/>
      <c r="HV87" s="156"/>
      <c r="HW87" s="156"/>
    </row>
    <row r="88" spans="1:231" s="151" customFormat="1" ht="106.5" customHeight="1">
      <c r="A88" s="208"/>
      <c r="B88" s="173" t="s">
        <v>190</v>
      </c>
      <c r="C88" s="208" t="s">
        <v>191</v>
      </c>
      <c r="D88" s="209"/>
      <c r="E88" s="209"/>
      <c r="F88" s="209"/>
      <c r="G88" s="209"/>
      <c r="H88" s="209"/>
      <c r="I88" s="209"/>
      <c r="J88" s="209"/>
      <c r="K88" s="209"/>
      <c r="L88" s="209"/>
      <c r="M88" s="209"/>
      <c r="N88" s="209"/>
      <c r="O88" s="209"/>
      <c r="P88" s="209"/>
      <c r="Q88" s="209"/>
      <c r="R88" s="209"/>
      <c r="S88" s="209"/>
      <c r="T88" s="209"/>
      <c r="U88" s="209"/>
      <c r="V88" s="195"/>
      <c r="W88" s="39" t="s">
        <v>192</v>
      </c>
      <c r="X88" s="157" t="s">
        <v>193</v>
      </c>
      <c r="HC88" s="156"/>
      <c r="HD88" s="156"/>
      <c r="HE88" s="156"/>
      <c r="HF88" s="156"/>
      <c r="HG88" s="156"/>
      <c r="HH88" s="156"/>
      <c r="HI88" s="156"/>
      <c r="HJ88" s="156"/>
      <c r="HK88" s="156"/>
      <c r="HL88" s="156"/>
      <c r="HM88" s="156"/>
      <c r="HN88" s="156"/>
      <c r="HO88" s="156"/>
      <c r="HP88" s="156"/>
      <c r="HQ88" s="156"/>
      <c r="HR88" s="156"/>
      <c r="HS88" s="156"/>
      <c r="HT88" s="156"/>
      <c r="HU88" s="156"/>
      <c r="HV88" s="156"/>
      <c r="HW88" s="156"/>
    </row>
    <row r="89" spans="1:231" s="151" customFormat="1" ht="43.5" customHeight="1">
      <c r="A89" s="210" t="s">
        <v>194</v>
      </c>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HC89" s="156"/>
      <c r="HD89" s="156"/>
      <c r="HE89" s="156"/>
      <c r="HF89" s="156"/>
      <c r="HG89" s="156"/>
      <c r="HH89" s="156"/>
      <c r="HI89" s="156"/>
      <c r="HJ89" s="156"/>
      <c r="HK89" s="156"/>
      <c r="HL89" s="156"/>
      <c r="HM89" s="156"/>
      <c r="HN89" s="156"/>
      <c r="HO89" s="156"/>
      <c r="HP89" s="156"/>
      <c r="HQ89" s="156"/>
      <c r="HR89" s="156"/>
      <c r="HS89" s="156"/>
      <c r="HT89" s="156"/>
      <c r="HU89" s="156"/>
      <c r="HV89" s="156"/>
      <c r="HW89" s="156"/>
    </row>
    <row r="90" spans="1:210" ht="15.75">
      <c r="A90" s="156"/>
      <c r="B90" s="156"/>
      <c r="C90" s="156"/>
      <c r="D90" s="156"/>
      <c r="E90" s="196"/>
      <c r="F90" s="156"/>
      <c r="G90" s="156"/>
      <c r="H90" s="156"/>
      <c r="I90" s="156"/>
      <c r="J90" s="156"/>
      <c r="K90" s="156"/>
      <c r="L90" s="156"/>
      <c r="M90" s="156"/>
      <c r="N90" s="156"/>
      <c r="O90" s="156"/>
      <c r="P90" s="156"/>
      <c r="Q90" s="156"/>
      <c r="R90" s="156"/>
      <c r="S90" s="156"/>
      <c r="T90" s="156"/>
      <c r="U90" s="156"/>
      <c r="V90" s="156"/>
      <c r="W90" s="199"/>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6"/>
      <c r="GK90" s="156"/>
      <c r="GL90" s="156"/>
      <c r="GM90" s="156"/>
      <c r="GN90" s="156"/>
      <c r="GO90" s="156"/>
      <c r="GP90" s="156"/>
      <c r="GQ90" s="156"/>
      <c r="GR90" s="156"/>
      <c r="GS90" s="156"/>
      <c r="GT90" s="156"/>
      <c r="GU90" s="156"/>
      <c r="GV90" s="156"/>
      <c r="GW90" s="156"/>
      <c r="GX90" s="156"/>
      <c r="GY90" s="156"/>
      <c r="GZ90" s="156"/>
      <c r="HA90" s="156"/>
      <c r="HB90" s="156"/>
    </row>
    <row r="91" ht="15.75">
      <c r="W91" s="199"/>
    </row>
    <row r="92" ht="15.75">
      <c r="W92" s="199"/>
    </row>
    <row r="93" ht="15.75">
      <c r="W93" s="199"/>
    </row>
    <row r="94" ht="15.75">
      <c r="W94" s="199"/>
    </row>
    <row r="95" ht="15.75">
      <c r="W95" s="199"/>
    </row>
    <row r="96" ht="15.75">
      <c r="W96" s="199"/>
    </row>
    <row r="97" ht="15.75">
      <c r="W97" s="199"/>
    </row>
    <row r="98" ht="15.75">
      <c r="W98" s="199"/>
    </row>
    <row r="99" ht="15.75">
      <c r="W99" s="199"/>
    </row>
    <row r="100" ht="15.75">
      <c r="W100" s="199"/>
    </row>
    <row r="101" ht="15.75">
      <c r="W101" s="199"/>
    </row>
    <row r="102" ht="15.75">
      <c r="W102" s="199"/>
    </row>
    <row r="103" ht="15.75">
      <c r="W103" s="199"/>
    </row>
    <row r="104" ht="15.75">
      <c r="W104" s="199"/>
    </row>
    <row r="105" ht="15.75">
      <c r="W105" s="199"/>
    </row>
    <row r="106" ht="15.75">
      <c r="W106" s="199"/>
    </row>
    <row r="107" ht="15.75">
      <c r="W107" s="199"/>
    </row>
    <row r="108" ht="15.75">
      <c r="W108" s="199"/>
    </row>
    <row r="109" ht="15.75">
      <c r="W109" s="199"/>
    </row>
    <row r="110" ht="15.75">
      <c r="W110" s="199"/>
    </row>
    <row r="111" ht="15.75">
      <c r="W111" s="199"/>
    </row>
    <row r="112" ht="15.75">
      <c r="W112" s="199"/>
    </row>
    <row r="113" ht="15.75">
      <c r="W113" s="199"/>
    </row>
    <row r="114" ht="15.75">
      <c r="W114" s="199"/>
    </row>
    <row r="115" ht="15.75">
      <c r="W115" s="199"/>
    </row>
    <row r="116" ht="15.75">
      <c r="W116" s="199"/>
    </row>
    <row r="117" ht="15.75">
      <c r="W117" s="199"/>
    </row>
    <row r="118" ht="15.75">
      <c r="W118" s="199"/>
    </row>
    <row r="119" ht="15.75">
      <c r="W119" s="199"/>
    </row>
    <row r="120" ht="15.75">
      <c r="W120" s="199"/>
    </row>
    <row r="121" ht="15.75">
      <c r="W121" s="199"/>
    </row>
    <row r="122" ht="15.75">
      <c r="W122" s="199"/>
    </row>
    <row r="123" ht="15.75">
      <c r="W123" s="199"/>
    </row>
    <row r="124" ht="15.75">
      <c r="W124" s="199"/>
    </row>
    <row r="125" ht="15.75">
      <c r="W125" s="199"/>
    </row>
    <row r="126" ht="15.75">
      <c r="W126" s="199"/>
    </row>
    <row r="127" ht="15.75">
      <c r="W127" s="199"/>
    </row>
    <row r="128" ht="15.75">
      <c r="W128" s="199"/>
    </row>
    <row r="129" ht="15.75">
      <c r="W129" s="199"/>
    </row>
    <row r="130" ht="15.75">
      <c r="W130" s="199"/>
    </row>
    <row r="131" ht="15.75">
      <c r="W131" s="199"/>
    </row>
    <row r="132" ht="15.75">
      <c r="W132" s="199"/>
    </row>
    <row r="133" ht="15.75">
      <c r="W133" s="199"/>
    </row>
    <row r="134" ht="15.75">
      <c r="W134" s="199"/>
    </row>
    <row r="135" ht="15.75">
      <c r="W135" s="199"/>
    </row>
    <row r="136" ht="15.75">
      <c r="W136" s="199"/>
    </row>
    <row r="137" ht="15.75">
      <c r="W137" s="199"/>
    </row>
    <row r="138" ht="15.75">
      <c r="W138" s="199"/>
    </row>
    <row r="139" ht="15.75">
      <c r="W139" s="199"/>
    </row>
    <row r="140" ht="15.75">
      <c r="W140" s="199"/>
    </row>
    <row r="141" ht="15.75">
      <c r="W141" s="199"/>
    </row>
    <row r="142" ht="15.75">
      <c r="W142" s="199"/>
    </row>
    <row r="143" ht="15.75">
      <c r="W143" s="199"/>
    </row>
    <row r="144" ht="15.75">
      <c r="W144" s="199"/>
    </row>
    <row r="145" ht="15.75">
      <c r="W145" s="199"/>
    </row>
    <row r="146" ht="15.75">
      <c r="W146" s="199"/>
    </row>
    <row r="147" ht="15.75">
      <c r="W147" s="199"/>
    </row>
    <row r="148" ht="15.75">
      <c r="W148" s="199"/>
    </row>
    <row r="149" ht="15.75">
      <c r="W149" s="199"/>
    </row>
    <row r="150" ht="15.75">
      <c r="W150" s="199"/>
    </row>
    <row r="151" ht="15.75">
      <c r="W151" s="199"/>
    </row>
    <row r="152" ht="15.75">
      <c r="W152" s="199"/>
    </row>
    <row r="153" ht="15.75">
      <c r="W153" s="199"/>
    </row>
    <row r="154" ht="15.75">
      <c r="W154" s="199"/>
    </row>
    <row r="155" ht="15.75">
      <c r="W155" s="199"/>
    </row>
    <row r="156" ht="15.75">
      <c r="W156" s="199"/>
    </row>
    <row r="157" ht="15.75">
      <c r="W157" s="199"/>
    </row>
    <row r="158" ht="15.75">
      <c r="W158" s="199"/>
    </row>
    <row r="159" ht="15.75">
      <c r="W159" s="199"/>
    </row>
    <row r="160" ht="15.75">
      <c r="W160" s="199"/>
    </row>
    <row r="161" ht="15.75">
      <c r="W161" s="199"/>
    </row>
    <row r="162" ht="15.75">
      <c r="W162" s="199"/>
    </row>
    <row r="163" ht="15.75">
      <c r="W163" s="199"/>
    </row>
    <row r="164" ht="15.75">
      <c r="W164" s="199"/>
    </row>
    <row r="165" ht="15.75">
      <c r="W165" s="199"/>
    </row>
    <row r="166" ht="15.75">
      <c r="W166" s="199"/>
    </row>
    <row r="167" ht="15.75">
      <c r="W167" s="199"/>
    </row>
    <row r="168" ht="15.75">
      <c r="W168" s="199"/>
    </row>
    <row r="169" ht="15.75">
      <c r="W169" s="199"/>
    </row>
    <row r="170" ht="15.75">
      <c r="W170" s="199"/>
    </row>
    <row r="171" ht="15.75">
      <c r="W171" s="199"/>
    </row>
    <row r="172" ht="15.75">
      <c r="W172" s="199"/>
    </row>
    <row r="173" ht="15.75">
      <c r="W173" s="199"/>
    </row>
    <row r="174" ht="15.75">
      <c r="W174" s="199"/>
    </row>
    <row r="175" ht="15.75">
      <c r="W175" s="199"/>
    </row>
    <row r="176" ht="15.75">
      <c r="W176" s="199"/>
    </row>
    <row r="177" ht="15.75">
      <c r="W177" s="199"/>
    </row>
    <row r="178" ht="15.75">
      <c r="W178" s="199"/>
    </row>
  </sheetData>
  <sheetProtection/>
  <mergeCells count="50">
    <mergeCell ref="X6:X40"/>
    <mergeCell ref="X42:X51"/>
    <mergeCell ref="X52:X55"/>
    <mergeCell ref="X56:X77"/>
    <mergeCell ref="X78:X87"/>
    <mergeCell ref="A3:B5"/>
    <mergeCell ref="G3:G5"/>
    <mergeCell ref="H4:H5"/>
    <mergeCell ref="I4:I5"/>
    <mergeCell ref="J4:J5"/>
    <mergeCell ref="W3:W5"/>
    <mergeCell ref="X3:X5"/>
    <mergeCell ref="B56:B62"/>
    <mergeCell ref="B63:B70"/>
    <mergeCell ref="B71:B77"/>
    <mergeCell ref="B78:B87"/>
    <mergeCell ref="C3:C5"/>
    <mergeCell ref="D3:D5"/>
    <mergeCell ref="C87:D87"/>
    <mergeCell ref="C88:U88"/>
    <mergeCell ref="A89:X89"/>
    <mergeCell ref="A6:A41"/>
    <mergeCell ref="A42:A51"/>
    <mergeCell ref="A52:A77"/>
    <mergeCell ref="A78:A88"/>
    <mergeCell ref="B6:B40"/>
    <mergeCell ref="B42:B51"/>
    <mergeCell ref="B52:B55"/>
    <mergeCell ref="C62:D62"/>
    <mergeCell ref="C66:D66"/>
    <mergeCell ref="C70:D70"/>
    <mergeCell ref="C74:D74"/>
    <mergeCell ref="C77:D77"/>
    <mergeCell ref="C80:D80"/>
    <mergeCell ref="C30:D30"/>
    <mergeCell ref="C40:D40"/>
    <mergeCell ref="C41:U41"/>
    <mergeCell ref="C51:D51"/>
    <mergeCell ref="C55:D55"/>
    <mergeCell ref="C59:D59"/>
    <mergeCell ref="A1:X1"/>
    <mergeCell ref="A2:X2"/>
    <mergeCell ref="H3:J3"/>
    <mergeCell ref="K3:V3"/>
    <mergeCell ref="K4:M4"/>
    <mergeCell ref="N4:P4"/>
    <mergeCell ref="Q4:S4"/>
    <mergeCell ref="T4:V4"/>
    <mergeCell ref="E3:E5"/>
    <mergeCell ref="F3:F5"/>
  </mergeCells>
  <hyperlinks>
    <hyperlink ref="C37" r:id="rId1" display="A030168"/>
  </hyperlinks>
  <printOptions/>
  <pageMargins left="0.5902777777777778" right="0.3541666666666667" top="0.7479166666666667" bottom="0.5506944444444445" header="0.5902777777777778" footer="0.275"/>
  <pageSetup horizontalDpi="600" verticalDpi="600" orientation="portrait" paperSize="9" scale="80" r:id="rId2"/>
  <ignoredErrors>
    <ignoredError sqref="K30:V30" formulaRange="1"/>
  </ignoredErrors>
</worksheet>
</file>

<file path=xl/worksheets/sheet2.xml><?xml version="1.0" encoding="utf-8"?>
<worksheet xmlns="http://schemas.openxmlformats.org/spreadsheetml/2006/main" xmlns:r="http://schemas.openxmlformats.org/officeDocument/2006/relationships">
  <dimension ref="A1:U27"/>
  <sheetViews>
    <sheetView zoomScale="115" zoomScaleNormal="115" workbookViewId="0" topLeftCell="A1">
      <pane ySplit="4" topLeftCell="A17" activePane="bottomLeft" state="frozen"/>
      <selection pane="topLeft" activeCell="A1" sqref="A1"/>
      <selection pane="bottomLeft" activeCell="H11" sqref="H11:N11"/>
    </sheetView>
  </sheetViews>
  <sheetFormatPr defaultColWidth="8.75390625" defaultRowHeight="14.25"/>
  <cols>
    <col min="1" max="1" width="3.75390625" style="122" customWidth="1"/>
    <col min="2" max="2" width="5.50390625" style="122" customWidth="1"/>
    <col min="3" max="3" width="7.625" style="122" customWidth="1"/>
    <col min="4" max="4" width="11.00390625" style="122" customWidth="1"/>
    <col min="5" max="5" width="3.625" style="122" customWidth="1"/>
    <col min="6" max="6" width="5.75390625" style="122" customWidth="1"/>
    <col min="7" max="7" width="4.25390625" style="122" customWidth="1"/>
    <col min="8" max="8" width="3.50390625" style="122" customWidth="1"/>
    <col min="9" max="9" width="3.25390625" style="122" customWidth="1"/>
    <col min="10" max="10" width="2.75390625" style="122" customWidth="1"/>
    <col min="11" max="12" width="3.125" style="122" customWidth="1"/>
    <col min="13" max="13" width="3.25390625" style="122" customWidth="1"/>
    <col min="14" max="14" width="3.50390625" style="122" customWidth="1"/>
    <col min="15" max="16" width="3.25390625" style="122" customWidth="1"/>
    <col min="17" max="17" width="3.75390625" style="122" customWidth="1"/>
    <col min="18" max="18" width="4.25390625" style="122" customWidth="1"/>
    <col min="19" max="19" width="5.25390625" style="122" customWidth="1"/>
    <col min="20" max="20" width="5.75390625" style="122" customWidth="1"/>
    <col min="21" max="21" width="5.25390625" style="122" customWidth="1"/>
    <col min="22" max="26" width="9.00390625" style="122" bestFit="1" customWidth="1"/>
    <col min="27" max="218" width="8.625" style="122" customWidth="1"/>
    <col min="219" max="249" width="9.00390625" style="122" bestFit="1" customWidth="1"/>
    <col min="250" max="16384" width="8.75390625" style="123" customWidth="1"/>
  </cols>
  <sheetData>
    <row r="1" spans="1:21" ht="24.75" customHeight="1">
      <c r="A1" s="222" t="s">
        <v>195</v>
      </c>
      <c r="B1" s="223"/>
      <c r="C1" s="223"/>
      <c r="D1" s="223"/>
      <c r="E1" s="223"/>
      <c r="F1" s="223"/>
      <c r="G1" s="223"/>
      <c r="H1" s="223"/>
      <c r="I1" s="223"/>
      <c r="J1" s="223"/>
      <c r="K1" s="223"/>
      <c r="L1" s="223"/>
      <c r="M1" s="223"/>
      <c r="N1" s="223"/>
      <c r="O1" s="223"/>
      <c r="P1" s="223"/>
      <c r="Q1" s="223"/>
      <c r="R1" s="223"/>
      <c r="S1" s="223"/>
      <c r="T1" s="223"/>
      <c r="U1" s="223"/>
    </row>
    <row r="2" spans="1:21" ht="33.75" customHeight="1">
      <c r="A2" s="228" t="s">
        <v>196</v>
      </c>
      <c r="B2" s="228" t="s">
        <v>197</v>
      </c>
      <c r="C2" s="228" t="s">
        <v>198</v>
      </c>
      <c r="D2" s="228" t="s">
        <v>199</v>
      </c>
      <c r="E2" s="235" t="s">
        <v>200</v>
      </c>
      <c r="F2" s="224" t="s">
        <v>201</v>
      </c>
      <c r="G2" s="224" t="s">
        <v>202</v>
      </c>
      <c r="H2" s="224" t="s">
        <v>203</v>
      </c>
      <c r="I2" s="225"/>
      <c r="J2" s="225"/>
      <c r="K2" s="225"/>
      <c r="L2" s="225"/>
      <c r="M2" s="225"/>
      <c r="N2" s="225"/>
      <c r="O2" s="225"/>
      <c r="P2" s="225"/>
      <c r="Q2" s="225"/>
      <c r="R2" s="225"/>
      <c r="S2" s="224" t="s">
        <v>204</v>
      </c>
      <c r="T2" s="224" t="s">
        <v>205</v>
      </c>
      <c r="U2" s="240" t="s">
        <v>206</v>
      </c>
    </row>
    <row r="3" spans="1:21" ht="33.75" customHeight="1">
      <c r="A3" s="228"/>
      <c r="B3" s="228"/>
      <c r="C3" s="228"/>
      <c r="D3" s="228"/>
      <c r="E3" s="236"/>
      <c r="F3" s="225"/>
      <c r="G3" s="225"/>
      <c r="H3" s="224" t="s">
        <v>207</v>
      </c>
      <c r="I3" s="225"/>
      <c r="J3" s="119"/>
      <c r="K3" s="224" t="s">
        <v>208</v>
      </c>
      <c r="L3" s="225"/>
      <c r="M3" s="119"/>
      <c r="N3" s="224" t="s">
        <v>209</v>
      </c>
      <c r="O3" s="225"/>
      <c r="P3" s="119"/>
      <c r="Q3" s="224" t="s">
        <v>210</v>
      </c>
      <c r="R3" s="225"/>
      <c r="S3" s="225"/>
      <c r="T3" s="225"/>
      <c r="U3" s="240"/>
    </row>
    <row r="4" spans="1:21" ht="33.75" customHeight="1">
      <c r="A4" s="228"/>
      <c r="B4" s="228"/>
      <c r="C4" s="234"/>
      <c r="D4" s="234"/>
      <c r="E4" s="237"/>
      <c r="F4" s="225"/>
      <c r="G4" s="225"/>
      <c r="H4" s="119">
        <v>1</v>
      </c>
      <c r="I4" s="119">
        <v>2</v>
      </c>
      <c r="J4" s="119" t="s">
        <v>19</v>
      </c>
      <c r="K4" s="119">
        <v>3</v>
      </c>
      <c r="L4" s="119">
        <v>4</v>
      </c>
      <c r="M4" s="119" t="s">
        <v>20</v>
      </c>
      <c r="N4" s="119">
        <v>5</v>
      </c>
      <c r="O4" s="119">
        <v>6</v>
      </c>
      <c r="P4" s="119" t="s">
        <v>21</v>
      </c>
      <c r="Q4" s="119">
        <v>7</v>
      </c>
      <c r="R4" s="119">
        <v>8</v>
      </c>
      <c r="S4" s="225"/>
      <c r="T4" s="225"/>
      <c r="U4" s="240"/>
    </row>
    <row r="5" spans="1:21" ht="19.5" customHeight="1">
      <c r="A5" s="124">
        <v>1</v>
      </c>
      <c r="B5" s="229" t="s">
        <v>211</v>
      </c>
      <c r="C5" s="125" t="s">
        <v>212</v>
      </c>
      <c r="D5" s="126" t="s">
        <v>213</v>
      </c>
      <c r="E5" s="127">
        <v>48</v>
      </c>
      <c r="F5" s="128">
        <v>1.5</v>
      </c>
      <c r="G5" s="129"/>
      <c r="H5" s="130"/>
      <c r="I5" s="130"/>
      <c r="J5" s="130"/>
      <c r="K5" s="130">
        <v>48</v>
      </c>
      <c r="L5" s="130"/>
      <c r="M5" s="130"/>
      <c r="N5" s="130"/>
      <c r="O5" s="130"/>
      <c r="P5" s="130"/>
      <c r="Q5" s="130"/>
      <c r="R5" s="130"/>
      <c r="S5" s="130" t="s">
        <v>214</v>
      </c>
      <c r="T5" s="238" t="s">
        <v>215</v>
      </c>
      <c r="U5" s="145" t="s">
        <v>216</v>
      </c>
    </row>
    <row r="6" spans="1:21" ht="17.25" customHeight="1">
      <c r="A6" s="124">
        <v>2</v>
      </c>
      <c r="B6" s="230"/>
      <c r="C6" s="125" t="s">
        <v>217</v>
      </c>
      <c r="D6" s="126" t="s">
        <v>218</v>
      </c>
      <c r="E6" s="127">
        <v>16</v>
      </c>
      <c r="F6" s="130">
        <v>0.5</v>
      </c>
      <c r="G6" s="130"/>
      <c r="H6" s="130">
        <v>16</v>
      </c>
      <c r="I6" s="144"/>
      <c r="J6" s="130"/>
      <c r="K6" s="130"/>
      <c r="L6" s="130"/>
      <c r="M6" s="130"/>
      <c r="N6" s="130"/>
      <c r="O6" s="130"/>
      <c r="P6" s="130"/>
      <c r="Q6" s="130"/>
      <c r="R6" s="130"/>
      <c r="S6" s="130" t="s">
        <v>214</v>
      </c>
      <c r="T6" s="239"/>
      <c r="U6" s="145" t="s">
        <v>216</v>
      </c>
    </row>
    <row r="7" spans="1:21" ht="17.25" customHeight="1">
      <c r="A7" s="124">
        <v>3</v>
      </c>
      <c r="B7" s="230"/>
      <c r="C7" s="125" t="s">
        <v>219</v>
      </c>
      <c r="D7" s="126" t="s">
        <v>220</v>
      </c>
      <c r="E7" s="127">
        <v>16</v>
      </c>
      <c r="F7" s="130">
        <v>0.5</v>
      </c>
      <c r="G7" s="130"/>
      <c r="H7" s="130"/>
      <c r="I7" s="130"/>
      <c r="J7" s="130"/>
      <c r="K7" s="130">
        <v>16</v>
      </c>
      <c r="L7" s="144"/>
      <c r="M7" s="130"/>
      <c r="N7" s="130"/>
      <c r="O7" s="130"/>
      <c r="P7" s="130"/>
      <c r="Q7" s="130"/>
      <c r="R7" s="130"/>
      <c r="S7" s="130" t="s">
        <v>214</v>
      </c>
      <c r="T7" s="239"/>
      <c r="U7" s="145" t="s">
        <v>216</v>
      </c>
    </row>
    <row r="8" spans="1:21" ht="25.5" customHeight="1">
      <c r="A8" s="124">
        <v>4</v>
      </c>
      <c r="B8" s="230"/>
      <c r="C8" s="125" t="s">
        <v>221</v>
      </c>
      <c r="D8" s="126" t="s">
        <v>222</v>
      </c>
      <c r="E8" s="127">
        <v>16</v>
      </c>
      <c r="F8" s="130">
        <v>0.5</v>
      </c>
      <c r="G8" s="130"/>
      <c r="H8" s="130"/>
      <c r="I8" s="130"/>
      <c r="J8" s="130"/>
      <c r="K8" s="130"/>
      <c r="L8" s="130"/>
      <c r="M8" s="130"/>
      <c r="N8" s="130">
        <v>16</v>
      </c>
      <c r="O8" s="130"/>
      <c r="P8" s="130"/>
      <c r="Q8" s="130"/>
      <c r="R8" s="130"/>
      <c r="S8" s="130" t="s">
        <v>214</v>
      </c>
      <c r="T8" s="239"/>
      <c r="U8" s="145" t="s">
        <v>216</v>
      </c>
    </row>
    <row r="9" spans="1:21" ht="17.25" customHeight="1">
      <c r="A9" s="124">
        <v>5</v>
      </c>
      <c r="B9" s="230"/>
      <c r="C9" s="125" t="s">
        <v>223</v>
      </c>
      <c r="D9" s="126" t="s">
        <v>224</v>
      </c>
      <c r="E9" s="127">
        <v>24</v>
      </c>
      <c r="F9" s="130">
        <v>0.5</v>
      </c>
      <c r="G9" s="130"/>
      <c r="H9" s="130"/>
      <c r="I9" s="130"/>
      <c r="J9" s="130"/>
      <c r="K9" s="130"/>
      <c r="L9" s="130"/>
      <c r="M9" s="130"/>
      <c r="N9" s="130">
        <v>24</v>
      </c>
      <c r="O9" s="130"/>
      <c r="P9" s="130"/>
      <c r="Q9" s="130"/>
      <c r="R9" s="130"/>
      <c r="S9" s="130" t="s">
        <v>214</v>
      </c>
      <c r="T9" s="239"/>
      <c r="U9" s="145" t="s">
        <v>216</v>
      </c>
    </row>
    <row r="10" spans="1:21" ht="17.25" customHeight="1">
      <c r="A10" s="124">
        <v>6</v>
      </c>
      <c r="B10" s="230"/>
      <c r="C10" s="125" t="s">
        <v>225</v>
      </c>
      <c r="D10" s="126" t="s">
        <v>226</v>
      </c>
      <c r="E10" s="131">
        <v>24</v>
      </c>
      <c r="F10" s="132">
        <v>0.5</v>
      </c>
      <c r="G10" s="130"/>
      <c r="H10" s="130"/>
      <c r="I10" s="130"/>
      <c r="J10" s="130"/>
      <c r="K10" s="130"/>
      <c r="L10" s="130"/>
      <c r="M10" s="130"/>
      <c r="N10" s="130">
        <v>24</v>
      </c>
      <c r="O10" s="130"/>
      <c r="P10" s="130"/>
      <c r="Q10" s="146"/>
      <c r="R10" s="146"/>
      <c r="S10" s="130" t="s">
        <v>214</v>
      </c>
      <c r="T10" s="239"/>
      <c r="U10" s="145" t="s">
        <v>216</v>
      </c>
    </row>
    <row r="11" spans="1:21" ht="19.5" customHeight="1">
      <c r="A11" s="124"/>
      <c r="B11" s="231"/>
      <c r="D11" s="133" t="s">
        <v>227</v>
      </c>
      <c r="E11" s="129">
        <f>SUM(E5:E10)</f>
        <v>144</v>
      </c>
      <c r="F11" s="134">
        <f>SUM(F5:F10)</f>
        <v>4</v>
      </c>
      <c r="G11" s="135"/>
      <c r="H11" s="135">
        <f aca="true" t="shared" si="0" ref="H11:N11">SUM(H5:H10)</f>
        <v>16</v>
      </c>
      <c r="I11" s="135" t="s">
        <v>228</v>
      </c>
      <c r="J11" s="135" t="s">
        <v>228</v>
      </c>
      <c r="K11" s="135">
        <f t="shared" si="0"/>
        <v>64</v>
      </c>
      <c r="L11" s="135" t="s">
        <v>228</v>
      </c>
      <c r="M11" s="135" t="s">
        <v>228</v>
      </c>
      <c r="N11" s="135">
        <f t="shared" si="0"/>
        <v>64</v>
      </c>
      <c r="O11" s="135"/>
      <c r="P11" s="135"/>
      <c r="Q11" s="135"/>
      <c r="R11" s="135"/>
      <c r="S11" s="129"/>
      <c r="T11" s="239"/>
      <c r="U11" s="145" t="s">
        <v>216</v>
      </c>
    </row>
    <row r="12" spans="1:21" ht="21.75" customHeight="1">
      <c r="A12" s="124">
        <v>7</v>
      </c>
      <c r="B12" s="232" t="s">
        <v>229</v>
      </c>
      <c r="C12" s="125" t="s">
        <v>33</v>
      </c>
      <c r="D12" s="136" t="s">
        <v>230</v>
      </c>
      <c r="E12" s="137"/>
      <c r="F12" s="138">
        <v>2</v>
      </c>
      <c r="G12" s="124" t="s">
        <v>231</v>
      </c>
      <c r="H12" s="124" t="s">
        <v>231</v>
      </c>
      <c r="I12" s="124"/>
      <c r="J12" s="124"/>
      <c r="K12" s="124"/>
      <c r="L12" s="124"/>
      <c r="M12" s="124"/>
      <c r="N12" s="124"/>
      <c r="O12" s="124"/>
      <c r="P12" s="124"/>
      <c r="Q12" s="124"/>
      <c r="R12" s="124"/>
      <c r="S12" s="130" t="s">
        <v>214</v>
      </c>
      <c r="T12" s="239"/>
      <c r="U12" s="145" t="s">
        <v>216</v>
      </c>
    </row>
    <row r="13" spans="1:21" ht="21" customHeight="1">
      <c r="A13" s="124">
        <v>8</v>
      </c>
      <c r="B13" s="233"/>
      <c r="C13" s="125" t="s">
        <v>232</v>
      </c>
      <c r="D13" s="139" t="s">
        <v>233</v>
      </c>
      <c r="E13" s="137"/>
      <c r="F13" s="138">
        <v>1</v>
      </c>
      <c r="G13" s="124" t="s">
        <v>234</v>
      </c>
      <c r="H13" s="124"/>
      <c r="I13" s="124"/>
      <c r="J13" s="124"/>
      <c r="K13" s="124"/>
      <c r="L13" s="124"/>
      <c r="M13" s="124"/>
      <c r="N13" s="124" t="s">
        <v>234</v>
      </c>
      <c r="O13" s="124"/>
      <c r="P13" s="124"/>
      <c r="Q13" s="124"/>
      <c r="R13" s="124"/>
      <c r="S13" s="130" t="s">
        <v>214</v>
      </c>
      <c r="T13" s="239"/>
      <c r="U13" s="145" t="s">
        <v>216</v>
      </c>
    </row>
    <row r="14" spans="1:21" ht="19.5" customHeight="1">
      <c r="A14" s="124">
        <v>9</v>
      </c>
      <c r="B14" s="233"/>
      <c r="C14" s="125" t="s">
        <v>235</v>
      </c>
      <c r="D14" s="139" t="s">
        <v>236</v>
      </c>
      <c r="E14" s="137"/>
      <c r="F14" s="138">
        <v>2</v>
      </c>
      <c r="G14" s="124" t="s">
        <v>231</v>
      </c>
      <c r="H14" s="124"/>
      <c r="I14" s="124"/>
      <c r="J14" s="124"/>
      <c r="K14" s="124"/>
      <c r="L14" s="124"/>
      <c r="M14" s="124"/>
      <c r="N14" s="124" t="s">
        <v>231</v>
      </c>
      <c r="O14" s="124"/>
      <c r="P14" s="124"/>
      <c r="Q14" s="124"/>
      <c r="R14" s="124"/>
      <c r="S14" s="130" t="s">
        <v>214</v>
      </c>
      <c r="T14" s="239"/>
      <c r="U14" s="145" t="s">
        <v>216</v>
      </c>
    </row>
    <row r="15" spans="1:21" ht="19.5" customHeight="1">
      <c r="A15" s="124">
        <v>10</v>
      </c>
      <c r="B15" s="233"/>
      <c r="C15" s="125" t="s">
        <v>237</v>
      </c>
      <c r="D15" s="139" t="s">
        <v>238</v>
      </c>
      <c r="E15" s="137"/>
      <c r="F15" s="138">
        <v>2</v>
      </c>
      <c r="G15" s="124" t="s">
        <v>231</v>
      </c>
      <c r="H15" s="124"/>
      <c r="I15" s="124"/>
      <c r="J15" s="124"/>
      <c r="K15" s="124"/>
      <c r="L15" s="124"/>
      <c r="M15" s="124"/>
      <c r="N15" s="130"/>
      <c r="O15" s="124" t="s">
        <v>231</v>
      </c>
      <c r="P15" s="124"/>
      <c r="Q15" s="130"/>
      <c r="R15" s="124"/>
      <c r="S15" s="130" t="s">
        <v>214</v>
      </c>
      <c r="T15" s="239"/>
      <c r="U15" s="145" t="s">
        <v>216</v>
      </c>
    </row>
    <row r="16" spans="1:21" ht="19.5" customHeight="1">
      <c r="A16" s="124">
        <v>11</v>
      </c>
      <c r="B16" s="233"/>
      <c r="C16" s="125" t="s">
        <v>239</v>
      </c>
      <c r="D16" s="139" t="s">
        <v>240</v>
      </c>
      <c r="E16" s="137"/>
      <c r="F16" s="138">
        <v>3</v>
      </c>
      <c r="G16" s="124" t="s">
        <v>241</v>
      </c>
      <c r="H16" s="124"/>
      <c r="I16" s="124"/>
      <c r="J16" s="124"/>
      <c r="K16" s="124"/>
      <c r="L16" s="124"/>
      <c r="M16" s="124"/>
      <c r="N16" s="124"/>
      <c r="O16" s="124"/>
      <c r="P16" s="124"/>
      <c r="Q16" s="124" t="s">
        <v>241</v>
      </c>
      <c r="R16" s="130"/>
      <c r="S16" s="130" t="s">
        <v>214</v>
      </c>
      <c r="T16" s="239"/>
      <c r="U16" s="145" t="s">
        <v>216</v>
      </c>
    </row>
    <row r="17" spans="1:21" ht="19.5" customHeight="1">
      <c r="A17" s="124">
        <v>12</v>
      </c>
      <c r="B17" s="233"/>
      <c r="C17" s="125" t="s">
        <v>242</v>
      </c>
      <c r="D17" s="139" t="s">
        <v>243</v>
      </c>
      <c r="E17" s="137"/>
      <c r="F17" s="138">
        <v>1</v>
      </c>
      <c r="G17" s="124" t="s">
        <v>234</v>
      </c>
      <c r="H17" s="124"/>
      <c r="I17" s="124"/>
      <c r="J17" s="124"/>
      <c r="K17" s="124"/>
      <c r="L17" s="124"/>
      <c r="M17" s="124"/>
      <c r="N17" s="124"/>
      <c r="O17" s="124"/>
      <c r="P17" s="124"/>
      <c r="Q17" s="124" t="s">
        <v>234</v>
      </c>
      <c r="R17" s="130"/>
      <c r="S17" s="130" t="s">
        <v>214</v>
      </c>
      <c r="T17" s="239"/>
      <c r="U17" s="145" t="s">
        <v>216</v>
      </c>
    </row>
    <row r="18" spans="1:21" ht="19.5" customHeight="1">
      <c r="A18" s="124">
        <v>13</v>
      </c>
      <c r="B18" s="233"/>
      <c r="C18" s="125" t="s">
        <v>244</v>
      </c>
      <c r="D18" s="139" t="s">
        <v>245</v>
      </c>
      <c r="E18" s="137"/>
      <c r="F18" s="138">
        <v>2</v>
      </c>
      <c r="G18" s="124" t="s">
        <v>231</v>
      </c>
      <c r="H18" s="124"/>
      <c r="I18" s="124"/>
      <c r="J18" s="124"/>
      <c r="K18" s="124"/>
      <c r="L18" s="124"/>
      <c r="M18" s="124"/>
      <c r="N18" s="124"/>
      <c r="O18" s="124"/>
      <c r="P18" s="124"/>
      <c r="Q18" s="124"/>
      <c r="R18" s="124" t="s">
        <v>231</v>
      </c>
      <c r="S18" s="130" t="s">
        <v>214</v>
      </c>
      <c r="T18" s="239"/>
      <c r="U18" s="145" t="s">
        <v>216</v>
      </c>
    </row>
    <row r="19" spans="1:21" ht="34.5" customHeight="1">
      <c r="A19" s="124">
        <v>14</v>
      </c>
      <c r="B19" s="233"/>
      <c r="C19" s="125" t="s">
        <v>246</v>
      </c>
      <c r="D19" s="139" t="s">
        <v>247</v>
      </c>
      <c r="E19" s="129"/>
      <c r="F19" s="140">
        <v>14</v>
      </c>
      <c r="G19" s="124" t="s">
        <v>248</v>
      </c>
      <c r="H19" s="124"/>
      <c r="I19" s="124"/>
      <c r="J19" s="124"/>
      <c r="K19" s="124"/>
      <c r="L19" s="124"/>
      <c r="M19" s="124"/>
      <c r="N19" s="124"/>
      <c r="O19" s="124"/>
      <c r="P19" s="124"/>
      <c r="Q19" s="124"/>
      <c r="R19" s="124" t="s">
        <v>248</v>
      </c>
      <c r="S19" s="130" t="s">
        <v>214</v>
      </c>
      <c r="T19" s="239"/>
      <c r="U19" s="145" t="s">
        <v>216</v>
      </c>
    </row>
    <row r="20" spans="1:21" ht="33" customHeight="1">
      <c r="A20" s="124">
        <v>15</v>
      </c>
      <c r="B20" s="233"/>
      <c r="C20" s="125" t="s">
        <v>249</v>
      </c>
      <c r="D20" s="139" t="s">
        <v>250</v>
      </c>
      <c r="E20" s="129"/>
      <c r="F20" s="138">
        <v>2</v>
      </c>
      <c r="G20" s="124" t="s">
        <v>231</v>
      </c>
      <c r="H20" s="124"/>
      <c r="I20" s="124"/>
      <c r="J20" s="124"/>
      <c r="K20" s="124"/>
      <c r="L20" s="124"/>
      <c r="M20" s="124"/>
      <c r="N20" s="130"/>
      <c r="O20" s="144"/>
      <c r="P20" s="124"/>
      <c r="Q20" s="124" t="s">
        <v>231</v>
      </c>
      <c r="R20" s="124"/>
      <c r="S20" s="130" t="s">
        <v>214</v>
      </c>
      <c r="T20" s="239"/>
      <c r="U20" s="145" t="s">
        <v>216</v>
      </c>
    </row>
    <row r="21" spans="1:21" ht="33.75" customHeight="1">
      <c r="A21" s="124">
        <v>16</v>
      </c>
      <c r="B21" s="233"/>
      <c r="C21" s="125" t="s">
        <v>251</v>
      </c>
      <c r="D21" s="139" t="s">
        <v>252</v>
      </c>
      <c r="E21" s="129"/>
      <c r="F21" s="138">
        <v>2</v>
      </c>
      <c r="G21" s="124" t="s">
        <v>231</v>
      </c>
      <c r="H21" s="124"/>
      <c r="I21" s="124"/>
      <c r="J21" s="124"/>
      <c r="K21" s="124"/>
      <c r="L21" s="124"/>
      <c r="M21" s="124"/>
      <c r="N21" s="124"/>
      <c r="O21" s="124"/>
      <c r="P21" s="124"/>
      <c r="Q21" s="124" t="s">
        <v>231</v>
      </c>
      <c r="R21" s="124"/>
      <c r="S21" s="130" t="s">
        <v>214</v>
      </c>
      <c r="T21" s="239"/>
      <c r="U21" s="145" t="s">
        <v>216</v>
      </c>
    </row>
    <row r="22" spans="1:21" ht="35.25" customHeight="1">
      <c r="A22" s="124">
        <v>17</v>
      </c>
      <c r="B22" s="233"/>
      <c r="C22" s="125" t="s">
        <v>253</v>
      </c>
      <c r="D22" s="139" t="s">
        <v>254</v>
      </c>
      <c r="E22" s="129"/>
      <c r="F22" s="138">
        <v>2</v>
      </c>
      <c r="G22" s="124" t="s">
        <v>231</v>
      </c>
      <c r="H22" s="124"/>
      <c r="I22" s="124"/>
      <c r="J22" s="124"/>
      <c r="K22" s="124"/>
      <c r="L22" s="124"/>
      <c r="M22" s="124"/>
      <c r="N22" s="124"/>
      <c r="O22" s="124" t="s">
        <v>231</v>
      </c>
      <c r="P22" s="124"/>
      <c r="Q22" s="144"/>
      <c r="R22" s="124"/>
      <c r="S22" s="130" t="s">
        <v>214</v>
      </c>
      <c r="T22" s="239"/>
      <c r="U22" s="145" t="s">
        <v>216</v>
      </c>
    </row>
    <row r="23" spans="1:21" ht="32.25" customHeight="1">
      <c r="A23" s="124">
        <v>18</v>
      </c>
      <c r="B23" s="233"/>
      <c r="C23" s="125" t="s">
        <v>255</v>
      </c>
      <c r="D23" s="139" t="s">
        <v>256</v>
      </c>
      <c r="E23" s="129"/>
      <c r="F23" s="138">
        <v>2</v>
      </c>
      <c r="G23" s="124" t="s">
        <v>231</v>
      </c>
      <c r="H23" s="124"/>
      <c r="I23" s="124"/>
      <c r="J23" s="124"/>
      <c r="K23" s="124"/>
      <c r="L23" s="124"/>
      <c r="M23" s="124"/>
      <c r="N23" s="130"/>
      <c r="O23" s="124" t="s">
        <v>231</v>
      </c>
      <c r="Q23" s="124"/>
      <c r="R23" s="124"/>
      <c r="S23" s="130" t="s">
        <v>214</v>
      </c>
      <c r="T23" s="239"/>
      <c r="U23" s="145" t="s">
        <v>216</v>
      </c>
    </row>
    <row r="24" spans="1:21" ht="19.5" customHeight="1">
      <c r="A24" s="124"/>
      <c r="B24" s="233"/>
      <c r="C24" s="141"/>
      <c r="D24" s="142" t="s">
        <v>227</v>
      </c>
      <c r="E24" s="129"/>
      <c r="F24" s="137">
        <f>SUM(F12:F23)</f>
        <v>35</v>
      </c>
      <c r="G24" s="137" t="s">
        <v>532</v>
      </c>
      <c r="H24" s="124" t="s">
        <v>231</v>
      </c>
      <c r="I24" s="137"/>
      <c r="J24" s="137"/>
      <c r="K24" s="137"/>
      <c r="L24" s="137"/>
      <c r="M24" s="137"/>
      <c r="N24" s="137" t="s">
        <v>241</v>
      </c>
      <c r="O24" s="137" t="s">
        <v>257</v>
      </c>
      <c r="P24" s="137" t="s">
        <v>231</v>
      </c>
      <c r="Q24" s="137" t="s">
        <v>258</v>
      </c>
      <c r="R24" s="137" t="s">
        <v>259</v>
      </c>
      <c r="S24" s="130"/>
      <c r="T24" s="239"/>
      <c r="U24" s="145" t="s">
        <v>216</v>
      </c>
    </row>
    <row r="25" spans="1:21" ht="33.75" customHeight="1">
      <c r="A25" s="124">
        <v>19</v>
      </c>
      <c r="B25" s="233"/>
      <c r="C25" s="125" t="s">
        <v>260</v>
      </c>
      <c r="D25" s="139" t="s">
        <v>261</v>
      </c>
      <c r="E25" s="137"/>
      <c r="F25" s="124">
        <v>1</v>
      </c>
      <c r="G25" s="124" t="s">
        <v>234</v>
      </c>
      <c r="H25" s="124"/>
      <c r="I25" s="124"/>
      <c r="J25" s="124"/>
      <c r="K25" s="124"/>
      <c r="L25" s="124"/>
      <c r="M25" s="124"/>
      <c r="N25" s="124"/>
      <c r="O25" s="124"/>
      <c r="P25" s="124"/>
      <c r="Q25" s="130" t="s">
        <v>234</v>
      </c>
      <c r="R25" s="124"/>
      <c r="S25" s="130" t="s">
        <v>262</v>
      </c>
      <c r="T25" s="239"/>
      <c r="U25" s="145" t="s">
        <v>216</v>
      </c>
    </row>
    <row r="26" spans="1:21" ht="19.5" customHeight="1">
      <c r="A26" s="124"/>
      <c r="B26" s="231"/>
      <c r="D26" s="142" t="s">
        <v>227</v>
      </c>
      <c r="E26" s="137"/>
      <c r="F26" s="143">
        <f>SUM(F25)</f>
        <v>1</v>
      </c>
      <c r="G26" s="137" t="s">
        <v>234</v>
      </c>
      <c r="H26" s="137"/>
      <c r="I26" s="137"/>
      <c r="J26" s="137"/>
      <c r="K26" s="137"/>
      <c r="L26" s="137"/>
      <c r="M26" s="137"/>
      <c r="N26" s="137"/>
      <c r="O26" s="137"/>
      <c r="P26" s="137"/>
      <c r="Q26" s="137" t="s">
        <v>234</v>
      </c>
      <c r="R26" s="137"/>
      <c r="S26" s="130"/>
      <c r="T26" s="239"/>
      <c r="U26" s="145" t="s">
        <v>216</v>
      </c>
    </row>
    <row r="27" spans="1:21" ht="66.75" customHeight="1">
      <c r="A27" s="226" t="s">
        <v>263</v>
      </c>
      <c r="B27" s="227"/>
      <c r="C27" s="227"/>
      <c r="D27" s="227"/>
      <c r="E27" s="227"/>
      <c r="F27" s="227"/>
      <c r="G27" s="227"/>
      <c r="H27" s="227"/>
      <c r="I27" s="227"/>
      <c r="J27" s="227"/>
      <c r="K27" s="227"/>
      <c r="L27" s="227"/>
      <c r="M27" s="227"/>
      <c r="N27" s="227"/>
      <c r="O27" s="227"/>
      <c r="P27" s="227"/>
      <c r="Q27" s="227"/>
      <c r="R27" s="227"/>
      <c r="S27" s="227"/>
      <c r="T27" s="227"/>
      <c r="U27" s="147"/>
    </row>
  </sheetData>
  <sheetProtection/>
  <mergeCells count="20">
    <mergeCell ref="T5:T26"/>
    <mergeCell ref="U2:U4"/>
    <mergeCell ref="A27:T27"/>
    <mergeCell ref="A2:A4"/>
    <mergeCell ref="B2:B4"/>
    <mergeCell ref="B5:B11"/>
    <mergeCell ref="B12:B26"/>
    <mergeCell ref="C2:C4"/>
    <mergeCell ref="D2:D4"/>
    <mergeCell ref="E2:E4"/>
    <mergeCell ref="F2:F4"/>
    <mergeCell ref="G2:G4"/>
    <mergeCell ref="A1:U1"/>
    <mergeCell ref="H2:R2"/>
    <mergeCell ref="H3:I3"/>
    <mergeCell ref="K3:L3"/>
    <mergeCell ref="N3:O3"/>
    <mergeCell ref="Q3:R3"/>
    <mergeCell ref="S2:S4"/>
    <mergeCell ref="T2:T4"/>
  </mergeCells>
  <printOptions/>
  <pageMargins left="0.4724409448818898" right="0.15748031496062992" top="0.9842519685039371" bottom="0.4330708661417323" header="0.5118110236220472" footer="0.2755905511811024"/>
  <pageSetup horizontalDpi="600" verticalDpi="600" orientation="portrait" paperSize="9" scale="95"/>
  <ignoredErrors>
    <ignoredError sqref="N11 H11 K11" formulaRange="1"/>
  </ignoredErrors>
</worksheet>
</file>

<file path=xl/worksheets/sheet3.xml><?xml version="1.0" encoding="utf-8"?>
<worksheet xmlns="http://schemas.openxmlformats.org/spreadsheetml/2006/main" xmlns:r="http://schemas.openxmlformats.org/officeDocument/2006/relationships">
  <dimension ref="A1:O11"/>
  <sheetViews>
    <sheetView showZeros="0" workbookViewId="0" topLeftCell="A1">
      <selection activeCell="Q8" sqref="Q8"/>
    </sheetView>
  </sheetViews>
  <sheetFormatPr defaultColWidth="8.625" defaultRowHeight="14.25"/>
  <cols>
    <col min="1" max="1" width="6.75390625" style="113" customWidth="1"/>
    <col min="2" max="2" width="8.75390625" style="113" customWidth="1"/>
    <col min="3" max="3" width="19.125" style="113" customWidth="1"/>
    <col min="4" max="4" width="4.625" style="113" customWidth="1"/>
    <col min="5" max="5" width="4.125" style="113" customWidth="1"/>
    <col min="6" max="6" width="4.00390625" style="114" customWidth="1"/>
    <col min="7" max="8" width="3.75390625" style="113" customWidth="1"/>
    <col min="9" max="9" width="3.625" style="114" customWidth="1"/>
    <col min="10" max="10" width="3.625" style="113" customWidth="1"/>
    <col min="11" max="11" width="4.125" style="113" customWidth="1"/>
    <col min="12" max="12" width="4.00390625" style="114" customWidth="1"/>
    <col min="13" max="13" width="4.25390625" style="113" customWidth="1"/>
    <col min="14" max="14" width="4.625" style="113" customWidth="1"/>
    <col min="15" max="15" width="6.50390625" style="113" customWidth="1"/>
    <col min="16" max="32" width="9.00390625" style="115" bestFit="1" customWidth="1"/>
    <col min="33" max="16384" width="8.625" style="115" customWidth="1"/>
  </cols>
  <sheetData>
    <row r="1" spans="1:15" ht="35.25" customHeight="1">
      <c r="A1" s="241" t="s">
        <v>264</v>
      </c>
      <c r="B1" s="242"/>
      <c r="C1" s="242"/>
      <c r="D1" s="242"/>
      <c r="E1" s="242"/>
      <c r="F1" s="243"/>
      <c r="G1" s="242"/>
      <c r="H1" s="242"/>
      <c r="I1" s="243"/>
      <c r="J1" s="242"/>
      <c r="K1" s="242"/>
      <c r="L1" s="243"/>
      <c r="M1" s="242"/>
      <c r="N1" s="242"/>
      <c r="O1" s="242"/>
    </row>
    <row r="2" spans="1:15" ht="60.75" customHeight="1">
      <c r="A2" s="244" t="s">
        <v>265</v>
      </c>
      <c r="B2" s="245"/>
      <c r="C2" s="246"/>
      <c r="D2" s="116">
        <v>1</v>
      </c>
      <c r="E2" s="116">
        <v>2</v>
      </c>
      <c r="F2" s="103" t="s">
        <v>19</v>
      </c>
      <c r="G2" s="116">
        <v>3</v>
      </c>
      <c r="H2" s="116">
        <v>4</v>
      </c>
      <c r="I2" s="103" t="s">
        <v>20</v>
      </c>
      <c r="J2" s="116">
        <v>5</v>
      </c>
      <c r="K2" s="116">
        <v>6</v>
      </c>
      <c r="L2" s="103" t="s">
        <v>21</v>
      </c>
      <c r="M2" s="116">
        <v>7</v>
      </c>
      <c r="N2" s="116">
        <v>8</v>
      </c>
      <c r="O2" s="120" t="s">
        <v>266</v>
      </c>
    </row>
    <row r="3" spans="1:15" ht="24" customHeight="1">
      <c r="A3" s="258" t="s">
        <v>267</v>
      </c>
      <c r="B3" s="247" t="s">
        <v>268</v>
      </c>
      <c r="C3" s="248"/>
      <c r="D3" s="117">
        <f>SUM('附表1'!K30,'附表1'!K51,'附表1'!K59,'附表1'!K66,'附表1'!K74,'附表1'!K80)</f>
        <v>360</v>
      </c>
      <c r="E3" s="117">
        <f>SUM('附表1'!L30,'附表1'!L51,'附表1'!L59,'附表1'!L66,'附表1'!L74,'附表1'!L80)</f>
        <v>340</v>
      </c>
      <c r="F3" s="117">
        <f>SUM('附表1'!M30,'附表1'!M51,'附表1'!M59,'附表1'!M66,'附表1'!M74,'附表1'!M80)</f>
        <v>0</v>
      </c>
      <c r="G3" s="117">
        <f>SUM('附表1'!N30,'附表1'!N51,'附表1'!N59,'附表1'!N66,'附表1'!N74,'附表1'!N80)</f>
        <v>300</v>
      </c>
      <c r="H3" s="117">
        <f>SUM('附表1'!O30,'附表1'!O51,'附表1'!O59,'附表1'!O66,'附表1'!O74,'附表1'!O80)</f>
        <v>180</v>
      </c>
      <c r="I3" s="117">
        <f>SUM('附表1'!P30,'附表1'!P51,'附表1'!P59,'附表1'!P66,'附表1'!P74,'附表1'!P80)</f>
        <v>16</v>
      </c>
      <c r="J3" s="117">
        <f>SUM('附表1'!Q30,'附表1'!Q51,'附表1'!Q59,'附表1'!Q66,'附表1'!Q74,'附表1'!Q80)</f>
        <v>208</v>
      </c>
      <c r="K3" s="117">
        <f>SUM('附表1'!R30,'附表1'!R51,'附表1'!R59,'附表1'!R66,'附表1'!R74,'附表1'!R80)</f>
        <v>184</v>
      </c>
      <c r="L3" s="117">
        <f>SUM('附表1'!S30,'附表1'!S51,'附表1'!S59,'附表1'!S66,'附表1'!S74,'附表1'!S80)</f>
        <v>0</v>
      </c>
      <c r="M3" s="117">
        <f>SUM('附表1'!T30,'附表1'!T51,'附表1'!T59,'附表1'!T66,'附表1'!T74,'附表1'!T80)</f>
        <v>64</v>
      </c>
      <c r="N3" s="117">
        <f>SUM('附表1'!U30,'附表1'!U51,'附表1'!U59,'附表1'!U66,'附表1'!U74,'附表1'!U80)</f>
        <v>0</v>
      </c>
      <c r="O3" s="121">
        <f>SUM(D3:M3)</f>
        <v>1652</v>
      </c>
    </row>
    <row r="4" spans="1:15" ht="24" customHeight="1">
      <c r="A4" s="259"/>
      <c r="B4" s="260" t="s">
        <v>269</v>
      </c>
      <c r="C4" s="118" t="s">
        <v>270</v>
      </c>
      <c r="D4" s="117">
        <f>'附表2'!H11</f>
        <v>16</v>
      </c>
      <c r="E4" s="117" t="str">
        <f>'附表2'!I11</f>
        <v> </v>
      </c>
      <c r="F4" s="117" t="str">
        <f>'附表2'!J11</f>
        <v> </v>
      </c>
      <c r="G4" s="117">
        <f>'附表2'!K11</f>
        <v>64</v>
      </c>
      <c r="H4" s="117" t="str">
        <f>'附表2'!L11</f>
        <v> </v>
      </c>
      <c r="I4" s="117" t="str">
        <f>'附表2'!M11</f>
        <v> </v>
      </c>
      <c r="J4" s="117">
        <f>'附表2'!N11</f>
        <v>64</v>
      </c>
      <c r="K4" s="117">
        <f>'附表2'!O11</f>
        <v>0</v>
      </c>
      <c r="L4" s="117">
        <f>'附表2'!P11</f>
        <v>0</v>
      </c>
      <c r="M4" s="117">
        <f>'附表2'!Q11</f>
        <v>0</v>
      </c>
      <c r="N4" s="117">
        <f>'附表2'!R11</f>
        <v>0</v>
      </c>
      <c r="O4" s="121">
        <f>SUM(D4:M4)</f>
        <v>144</v>
      </c>
    </row>
    <row r="5" spans="1:15" ht="46.5" customHeight="1">
      <c r="A5" s="259"/>
      <c r="B5" s="261"/>
      <c r="C5" s="118" t="s">
        <v>229</v>
      </c>
      <c r="D5" s="102" t="s">
        <v>231</v>
      </c>
      <c r="E5" s="102"/>
      <c r="F5" s="102"/>
      <c r="G5" s="102"/>
      <c r="H5" s="102"/>
      <c r="I5" s="102"/>
      <c r="J5" s="102" t="s">
        <v>241</v>
      </c>
      <c r="K5" s="102" t="s">
        <v>257</v>
      </c>
      <c r="L5" s="102" t="s">
        <v>231</v>
      </c>
      <c r="M5" s="102" t="s">
        <v>258</v>
      </c>
      <c r="N5" s="102" t="s">
        <v>259</v>
      </c>
      <c r="O5" s="111" t="s">
        <v>271</v>
      </c>
    </row>
    <row r="6" spans="1:15" ht="24" customHeight="1">
      <c r="A6" s="259"/>
      <c r="B6" s="247" t="s">
        <v>272</v>
      </c>
      <c r="C6" s="248"/>
      <c r="D6" s="119">
        <v>40</v>
      </c>
      <c r="E6" s="117">
        <v>28</v>
      </c>
      <c r="F6" s="102"/>
      <c r="G6" s="117">
        <v>36</v>
      </c>
      <c r="H6" s="117">
        <v>20</v>
      </c>
      <c r="I6" s="102"/>
      <c r="J6" s="117"/>
      <c r="K6" s="117"/>
      <c r="L6" s="102"/>
      <c r="M6" s="117"/>
      <c r="N6" s="117"/>
      <c r="O6" s="121">
        <f>SUM(D6:M6)</f>
        <v>124</v>
      </c>
    </row>
    <row r="7" spans="1:15" ht="24" customHeight="1">
      <c r="A7" s="258" t="s">
        <v>273</v>
      </c>
      <c r="B7" s="247" t="s">
        <v>268</v>
      </c>
      <c r="C7" s="248"/>
      <c r="D7" s="117">
        <f>SUM('附表1'!K40,'附表1'!K55,'附表1'!K62,'附表1'!K70,'附表1'!K77,'附表1'!K87)</f>
        <v>32</v>
      </c>
      <c r="E7" s="117">
        <f>SUM('附表1'!L40,'附表1'!L55,'附表1'!L62,'附表1'!L70,'附表1'!L77,'附表1'!L87)</f>
        <v>80</v>
      </c>
      <c r="F7" s="117">
        <f>SUM('附表1'!M40,'附表1'!M55,'附表1'!M62,'附表1'!M70,'附表1'!M77,'附表1'!M87)</f>
        <v>32</v>
      </c>
      <c r="G7" s="117">
        <f>SUM('附表1'!N40,'附表1'!N55,'附表1'!N62,'附表1'!N70,'附表1'!N77,'附表1'!N87)</f>
        <v>80</v>
      </c>
      <c r="H7" s="117">
        <f>SUM('附表1'!O40,'附表1'!O55,'附表1'!O62,'附表1'!O70,'附表1'!O77,'附表1'!O87)</f>
        <v>200</v>
      </c>
      <c r="I7" s="117">
        <f>SUM('附表1'!P40,'附表1'!P55,'附表1'!P62,'附表1'!P70,'附表1'!P77,'附表1'!P87)</f>
        <v>0</v>
      </c>
      <c r="J7" s="117">
        <f>SUM('附表1'!Q40,'附表1'!Q55,'附表1'!Q62,'附表1'!Q70,'附表1'!Q77,'附表1'!Q87)</f>
        <v>48</v>
      </c>
      <c r="K7" s="117">
        <f>SUM('附表1'!R40,'附表1'!R55,'附表1'!R62,'附表1'!R70,'附表1'!R77,'附表1'!R87)</f>
        <v>80</v>
      </c>
      <c r="L7" s="117">
        <f>SUM('附表1'!S40,'附表1'!S55,'附表1'!S62,'附表1'!S70,'附表1'!S77,'附表1'!S87)</f>
        <v>0</v>
      </c>
      <c r="M7" s="117">
        <f>SUM('附表1'!T40,'附表1'!T55,'附表1'!T62,'附表1'!T70,'附表1'!T77,'附表1'!T87)</f>
        <v>96</v>
      </c>
      <c r="N7" s="117">
        <f>SUM('附表1'!U40,'附表1'!U55,'附表1'!U62,'附表1'!U70,'附表1'!U77,'附表1'!U87)</f>
        <v>0</v>
      </c>
      <c r="O7" s="121">
        <f>SUM(D7:M7)</f>
        <v>648</v>
      </c>
    </row>
    <row r="8" spans="1:15" ht="24" customHeight="1">
      <c r="A8" s="259"/>
      <c r="B8" s="260" t="s">
        <v>269</v>
      </c>
      <c r="C8" s="118" t="s">
        <v>270</v>
      </c>
      <c r="D8" s="117"/>
      <c r="E8" s="117"/>
      <c r="F8" s="102"/>
      <c r="G8" s="117"/>
      <c r="H8" s="117"/>
      <c r="I8" s="102"/>
      <c r="J8" s="117"/>
      <c r="K8" s="117"/>
      <c r="L8" s="117"/>
      <c r="M8" s="117"/>
      <c r="N8" s="117"/>
      <c r="O8" s="121"/>
    </row>
    <row r="9" spans="1:15" ht="46.5" customHeight="1">
      <c r="A9" s="259"/>
      <c r="B9" s="261"/>
      <c r="C9" s="118" t="s">
        <v>229</v>
      </c>
      <c r="D9" s="117"/>
      <c r="E9" s="117"/>
      <c r="F9" s="102"/>
      <c r="G9" s="117"/>
      <c r="H9" s="117"/>
      <c r="I9" s="102"/>
      <c r="J9" s="117"/>
      <c r="K9" s="117"/>
      <c r="L9" s="102"/>
      <c r="M9" s="117" t="s">
        <v>234</v>
      </c>
      <c r="N9" s="117"/>
      <c r="O9" s="121" t="s">
        <v>234</v>
      </c>
    </row>
    <row r="10" spans="1:15" ht="24" customHeight="1">
      <c r="A10" s="259"/>
      <c r="B10" s="249" t="s">
        <v>274</v>
      </c>
      <c r="C10" s="250"/>
      <c r="D10" s="247" t="s">
        <v>275</v>
      </c>
      <c r="E10" s="251"/>
      <c r="F10" s="252"/>
      <c r="G10" s="251"/>
      <c r="H10" s="251"/>
      <c r="I10" s="252"/>
      <c r="J10" s="251"/>
      <c r="K10" s="251"/>
      <c r="L10" s="252"/>
      <c r="M10" s="251"/>
      <c r="N10" s="251"/>
      <c r="O10" s="248"/>
    </row>
    <row r="11" spans="1:15" ht="75.75" customHeight="1">
      <c r="A11" s="253" t="s">
        <v>276</v>
      </c>
      <c r="B11" s="254"/>
      <c r="C11" s="255"/>
      <c r="D11" s="255"/>
      <c r="E11" s="255"/>
      <c r="F11" s="256"/>
      <c r="G11" s="255"/>
      <c r="H11" s="255"/>
      <c r="I11" s="256"/>
      <c r="J11" s="255"/>
      <c r="K11" s="255"/>
      <c r="L11" s="256"/>
      <c r="M11" s="255"/>
      <c r="N11" s="255"/>
      <c r="O11" s="257"/>
    </row>
  </sheetData>
  <sheetProtection/>
  <mergeCells count="12">
    <mergeCell ref="A11:O11"/>
    <mergeCell ref="A3:A6"/>
    <mergeCell ref="A7:A10"/>
    <mergeCell ref="B4:B5"/>
    <mergeCell ref="B8:B9"/>
    <mergeCell ref="A1:O1"/>
    <mergeCell ref="A2:C2"/>
    <mergeCell ref="B3:C3"/>
    <mergeCell ref="B6:C6"/>
    <mergeCell ref="B7:C7"/>
    <mergeCell ref="B10:C10"/>
    <mergeCell ref="D10:O10"/>
  </mergeCells>
  <printOptions/>
  <pageMargins left="0.7" right="0.25" top="1.11" bottom="0.9448818897637796" header="0.5118110236220472" footer="0.2755905511811024"/>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H39"/>
  <sheetViews>
    <sheetView workbookViewId="0" topLeftCell="A4">
      <selection activeCell="G19" sqref="G19"/>
    </sheetView>
  </sheetViews>
  <sheetFormatPr defaultColWidth="8.625" defaultRowHeight="14.25"/>
  <cols>
    <col min="1" max="1" width="16.75390625" style="100" customWidth="1"/>
    <col min="2" max="2" width="20.25390625" style="100" customWidth="1"/>
    <col min="3" max="3" width="12.00390625" style="100" customWidth="1"/>
    <col min="4" max="4" width="8.00390625" style="100" customWidth="1"/>
    <col min="5" max="5" width="8.75390625" style="100" customWidth="1"/>
    <col min="6" max="6" width="7.75390625" style="101" customWidth="1"/>
    <col min="7" max="7" width="9.50390625" style="100" customWidth="1"/>
    <col min="8" max="25" width="9.00390625" style="100" bestFit="1" customWidth="1"/>
    <col min="26" max="16384" width="8.625" style="100" customWidth="1"/>
  </cols>
  <sheetData>
    <row r="1" spans="1:8" ht="27.75" customHeight="1">
      <c r="A1" s="201" t="s">
        <v>277</v>
      </c>
      <c r="B1" s="262"/>
      <c r="C1" s="262"/>
      <c r="D1" s="262"/>
      <c r="E1" s="262"/>
      <c r="F1" s="263"/>
      <c r="G1" s="262"/>
      <c r="H1" s="99"/>
    </row>
    <row r="2" spans="1:8" ht="36" customHeight="1">
      <c r="A2" s="264" t="s">
        <v>278</v>
      </c>
      <c r="B2" s="265"/>
      <c r="C2" s="266"/>
      <c r="D2" s="102" t="s">
        <v>279</v>
      </c>
      <c r="E2" s="102" t="s">
        <v>280</v>
      </c>
      <c r="F2" s="103" t="s">
        <v>281</v>
      </c>
      <c r="G2" s="102" t="s">
        <v>282</v>
      </c>
      <c r="H2" s="99"/>
    </row>
    <row r="3" spans="1:8" ht="19.5" customHeight="1">
      <c r="A3" s="277" t="s">
        <v>283</v>
      </c>
      <c r="B3" s="277" t="s">
        <v>284</v>
      </c>
      <c r="C3" s="102" t="s">
        <v>285</v>
      </c>
      <c r="D3" s="102">
        <f>'附表1'!F30</f>
        <v>948</v>
      </c>
      <c r="E3" s="104">
        <f>D3/D16*100</f>
        <v>46.56188605108055</v>
      </c>
      <c r="F3" s="103">
        <f>'附表1'!E30</f>
        <v>54</v>
      </c>
      <c r="G3" s="104">
        <f>F3/F18*100</f>
        <v>33.54037267080746</v>
      </c>
      <c r="H3" s="99"/>
    </row>
    <row r="4" spans="1:8" ht="19.5" customHeight="1">
      <c r="A4" s="278"/>
      <c r="B4" s="280"/>
      <c r="C4" s="102" t="s">
        <v>286</v>
      </c>
      <c r="D4" s="102">
        <f>F4*16</f>
        <v>88</v>
      </c>
      <c r="E4" s="104">
        <f>D4/D16*100</f>
        <v>4.322200392927308</v>
      </c>
      <c r="F4" s="103">
        <v>5.5</v>
      </c>
      <c r="G4" s="104">
        <f>F4/F18*100</f>
        <v>3.4161490683229814</v>
      </c>
      <c r="H4" s="105"/>
    </row>
    <row r="5" spans="1:8" ht="19.5" customHeight="1">
      <c r="A5" s="278"/>
      <c r="B5" s="102" t="s">
        <v>287</v>
      </c>
      <c r="C5" s="106" t="s">
        <v>286</v>
      </c>
      <c r="D5" s="102">
        <f>F5*16</f>
        <v>160</v>
      </c>
      <c r="E5" s="104">
        <f>D5/D16*100</f>
        <v>7.858546168958743</v>
      </c>
      <c r="F5" s="107">
        <v>10</v>
      </c>
      <c r="G5" s="104">
        <f>F5/F18*100</f>
        <v>6.211180124223603</v>
      </c>
      <c r="H5" s="105"/>
    </row>
    <row r="6" spans="1:8" ht="19.5" customHeight="1">
      <c r="A6" s="279" t="s">
        <v>288</v>
      </c>
      <c r="B6" s="277" t="s">
        <v>289</v>
      </c>
      <c r="C6" s="102" t="s">
        <v>285</v>
      </c>
      <c r="D6" s="102">
        <f>'附表1'!F51</f>
        <v>352</v>
      </c>
      <c r="E6" s="104">
        <f>D6/D16*100</f>
        <v>17.288801571709232</v>
      </c>
      <c r="F6" s="103">
        <f>'附表1'!E51</f>
        <v>22</v>
      </c>
      <c r="G6" s="104">
        <f>F6/F18*100</f>
        <v>13.664596273291925</v>
      </c>
      <c r="H6" s="99"/>
    </row>
    <row r="7" spans="1:8" ht="19.5" customHeight="1">
      <c r="A7" s="279"/>
      <c r="B7" s="278"/>
      <c r="C7" s="102" t="s">
        <v>286</v>
      </c>
      <c r="D7" s="102">
        <f>F7*16</f>
        <v>40</v>
      </c>
      <c r="E7" s="104">
        <f>D7/D16*100</f>
        <v>1.9646365422396856</v>
      </c>
      <c r="F7" s="103">
        <v>2.5</v>
      </c>
      <c r="G7" s="104">
        <f>F7/F18*100</f>
        <v>1.5527950310559007</v>
      </c>
      <c r="H7" s="99"/>
    </row>
    <row r="8" spans="1:8" ht="19.5" customHeight="1">
      <c r="A8" s="279"/>
      <c r="B8" s="280"/>
      <c r="C8" s="108" t="s">
        <v>290</v>
      </c>
      <c r="D8" s="109">
        <f>SUM(D6:D7)</f>
        <v>392</v>
      </c>
      <c r="E8" s="110">
        <f>D8/D16*100</f>
        <v>19.25343811394892</v>
      </c>
      <c r="F8" s="111">
        <f>SUM(F6:F7)</f>
        <v>24.5</v>
      </c>
      <c r="G8" s="110">
        <f>F8/F18*100</f>
        <v>15.217391304347828</v>
      </c>
      <c r="H8" s="99"/>
    </row>
    <row r="9" spans="1:8" ht="19.5" customHeight="1">
      <c r="A9" s="279"/>
      <c r="B9" s="277" t="s">
        <v>291</v>
      </c>
      <c r="C9" s="102" t="s">
        <v>285</v>
      </c>
      <c r="D9" s="102">
        <f>SUM('附表1'!F59,'附表1'!F66,'附表1'!F74)</f>
        <v>312</v>
      </c>
      <c r="E9" s="104">
        <f>D9/D16*100</f>
        <v>15.324165029469548</v>
      </c>
      <c r="F9" s="103">
        <f>'附表1'!E59+'附表1'!E66+'附表1'!E74</f>
        <v>19.5</v>
      </c>
      <c r="G9" s="104">
        <f>F9/F18*100</f>
        <v>12.111801242236025</v>
      </c>
      <c r="H9" s="99"/>
    </row>
    <row r="10" spans="1:8" ht="19.5" customHeight="1">
      <c r="A10" s="279"/>
      <c r="B10" s="278"/>
      <c r="C10" s="102" t="s">
        <v>286</v>
      </c>
      <c r="D10" s="102">
        <f>F10*16</f>
        <v>80</v>
      </c>
      <c r="E10" s="104">
        <f>D10/D16*100</f>
        <v>3.9292730844793713</v>
      </c>
      <c r="F10" s="103">
        <v>5</v>
      </c>
      <c r="G10" s="104">
        <f>F10/F18*100</f>
        <v>3.1055900621118013</v>
      </c>
      <c r="H10" s="99"/>
    </row>
    <row r="11" spans="1:8" ht="19.5" customHeight="1">
      <c r="A11" s="279"/>
      <c r="B11" s="280"/>
      <c r="C11" s="108" t="s">
        <v>290</v>
      </c>
      <c r="D11" s="109">
        <f>SUM(D9:D10)</f>
        <v>392</v>
      </c>
      <c r="E11" s="110">
        <f>D11/D16*100</f>
        <v>19.25343811394892</v>
      </c>
      <c r="F11" s="111">
        <f>SUM(F9:F10)</f>
        <v>24.5</v>
      </c>
      <c r="G11" s="110">
        <f>F11/F18*100</f>
        <v>15.217391304347828</v>
      </c>
      <c r="H11" s="99"/>
    </row>
    <row r="12" spans="1:8" ht="19.5" customHeight="1">
      <c r="A12" s="277" t="s">
        <v>292</v>
      </c>
      <c r="B12" s="277" t="s">
        <v>293</v>
      </c>
      <c r="C12" s="102" t="s">
        <v>285</v>
      </c>
      <c r="D12" s="109">
        <f>SUM('附表1'!F80)</f>
        <v>40</v>
      </c>
      <c r="E12" s="104">
        <f>D12/D16*100</f>
        <v>1.9646365422396856</v>
      </c>
      <c r="F12" s="111">
        <v>2.5</v>
      </c>
      <c r="G12" s="104">
        <f>F12/F18*100</f>
        <v>1.5527950310559007</v>
      </c>
      <c r="H12" s="99"/>
    </row>
    <row r="13" spans="1:8" ht="19.5" customHeight="1">
      <c r="A13" s="278"/>
      <c r="B13" s="278"/>
      <c r="C13" s="102" t="s">
        <v>286</v>
      </c>
      <c r="D13" s="109">
        <v>16</v>
      </c>
      <c r="E13" s="104">
        <f>D13/D16*100</f>
        <v>0.7858546168958742</v>
      </c>
      <c r="F13" s="111">
        <v>1</v>
      </c>
      <c r="G13" s="104">
        <f>F13/F18*100</f>
        <v>0.6211180124223602</v>
      </c>
      <c r="H13" s="99"/>
    </row>
    <row r="14" spans="1:8" ht="19.5" customHeight="1">
      <c r="A14" s="278"/>
      <c r="B14" s="280"/>
      <c r="C14" s="108" t="s">
        <v>290</v>
      </c>
      <c r="D14" s="109">
        <f>SUM(D12:D13)</f>
        <v>56</v>
      </c>
      <c r="E14" s="110">
        <f>D14/D16*100</f>
        <v>2.75049115913556</v>
      </c>
      <c r="F14" s="111">
        <f>SUM(F12:F13)</f>
        <v>3.5</v>
      </c>
      <c r="G14" s="110">
        <f>F14/F18*100</f>
        <v>2.1739130434782608</v>
      </c>
      <c r="H14" s="99"/>
    </row>
    <row r="15" spans="1:8" ht="19.5" customHeight="1">
      <c r="A15" s="280"/>
      <c r="B15" s="264" t="s">
        <v>294</v>
      </c>
      <c r="C15" s="265"/>
      <c r="D15" s="265"/>
      <c r="E15" s="266"/>
      <c r="F15" s="267">
        <v>10</v>
      </c>
      <c r="G15" s="268"/>
      <c r="H15" s="99"/>
    </row>
    <row r="16" spans="1:8" ht="30.75" customHeight="1">
      <c r="A16" s="269" t="s">
        <v>295</v>
      </c>
      <c r="B16" s="270"/>
      <c r="C16" s="109" t="s">
        <v>296</v>
      </c>
      <c r="D16" s="109">
        <f>SUM(D3,D4,D5,D8,D11,D14)</f>
        <v>2036</v>
      </c>
      <c r="E16" s="110">
        <f>D16/D16*100</f>
        <v>100</v>
      </c>
      <c r="F16" s="111">
        <f>SUM(F3,F4,F5,F8,F11,F14)</f>
        <v>122</v>
      </c>
      <c r="G16" s="110">
        <f>F16/F18*100</f>
        <v>75.77639751552795</v>
      </c>
      <c r="H16" s="99"/>
    </row>
    <row r="17" spans="1:8" ht="19.5" customHeight="1">
      <c r="A17" s="269" t="s">
        <v>297</v>
      </c>
      <c r="B17" s="271"/>
      <c r="C17" s="271"/>
      <c r="D17" s="271"/>
      <c r="E17" s="270"/>
      <c r="F17" s="111">
        <v>39</v>
      </c>
      <c r="G17" s="110">
        <f>F17/F18*100</f>
        <v>24.22360248447205</v>
      </c>
      <c r="H17" s="99"/>
    </row>
    <row r="18" spans="1:8" ht="19.5" customHeight="1">
      <c r="A18" s="269" t="s">
        <v>298</v>
      </c>
      <c r="B18" s="271"/>
      <c r="C18" s="271"/>
      <c r="D18" s="271"/>
      <c r="E18" s="270"/>
      <c r="F18" s="267">
        <f>SUM(F16:F17)</f>
        <v>161</v>
      </c>
      <c r="G18" s="268"/>
      <c r="H18" s="99"/>
    </row>
    <row r="19" spans="1:7" s="99" customFormat="1" ht="24" customHeight="1">
      <c r="A19" s="269" t="s">
        <v>299</v>
      </c>
      <c r="B19" s="271"/>
      <c r="C19" s="271"/>
      <c r="D19" s="271"/>
      <c r="E19" s="270"/>
      <c r="F19" s="112">
        <v>48.875</v>
      </c>
      <c r="G19" s="110">
        <f>F19/F18*100</f>
        <v>30.357142857142854</v>
      </c>
    </row>
    <row r="20" spans="1:8" ht="19.5" customHeight="1">
      <c r="A20" s="269" t="s">
        <v>300</v>
      </c>
      <c r="B20" s="271"/>
      <c r="C20" s="271"/>
      <c r="D20" s="271"/>
      <c r="E20" s="270"/>
      <c r="F20" s="267">
        <f>F18+10</f>
        <v>171</v>
      </c>
      <c r="G20" s="268"/>
      <c r="H20" s="99"/>
    </row>
    <row r="21" spans="1:8" ht="132" customHeight="1">
      <c r="A21" s="272" t="s">
        <v>301</v>
      </c>
      <c r="B21" s="273"/>
      <c r="C21" s="273"/>
      <c r="D21" s="274"/>
      <c r="E21" s="274"/>
      <c r="F21" s="275"/>
      <c r="G21" s="276"/>
      <c r="H21" s="99"/>
    </row>
    <row r="22" spans="1:8" ht="15.75">
      <c r="A22" s="99"/>
      <c r="B22" s="99"/>
      <c r="C22" s="99"/>
      <c r="D22" s="99"/>
      <c r="E22" s="99"/>
      <c r="G22" s="99"/>
      <c r="H22" s="99"/>
    </row>
    <row r="23" spans="1:8" ht="15.75">
      <c r="A23" s="99"/>
      <c r="B23" s="99"/>
      <c r="C23" s="99"/>
      <c r="D23" s="99"/>
      <c r="E23" s="99"/>
      <c r="G23" s="99"/>
      <c r="H23" s="99"/>
    </row>
    <row r="24" spans="1:8" ht="15.75">
      <c r="A24" s="99"/>
      <c r="B24" s="99"/>
      <c r="C24" s="99"/>
      <c r="D24" s="99"/>
      <c r="E24" s="99"/>
      <c r="G24" s="99"/>
      <c r="H24" s="99"/>
    </row>
    <row r="25" spans="1:8" ht="15.75">
      <c r="A25" s="99"/>
      <c r="B25" s="99"/>
      <c r="C25" s="99"/>
      <c r="D25" s="99"/>
      <c r="E25" s="99"/>
      <c r="G25" s="99"/>
      <c r="H25" s="99"/>
    </row>
    <row r="26" spans="1:8" ht="15.75">
      <c r="A26" s="99"/>
      <c r="B26" s="99"/>
      <c r="C26" s="99"/>
      <c r="D26" s="99"/>
      <c r="E26" s="99"/>
      <c r="G26" s="99"/>
      <c r="H26" s="99"/>
    </row>
    <row r="27" spans="1:8" ht="15.75">
      <c r="A27" s="99"/>
      <c r="B27" s="99"/>
      <c r="C27" s="99"/>
      <c r="D27" s="99"/>
      <c r="E27" s="99"/>
      <c r="G27" s="99"/>
      <c r="H27" s="99"/>
    </row>
    <row r="28" spans="1:8" ht="15.75">
      <c r="A28" s="99"/>
      <c r="B28" s="99"/>
      <c r="C28" s="99"/>
      <c r="D28" s="99"/>
      <c r="E28" s="99"/>
      <c r="G28" s="99"/>
      <c r="H28" s="99"/>
    </row>
    <row r="29" spans="1:8" ht="15.75">
      <c r="A29" s="99"/>
      <c r="B29" s="99"/>
      <c r="C29" s="99"/>
      <c r="D29" s="99"/>
      <c r="E29" s="99"/>
      <c r="G29" s="99"/>
      <c r="H29" s="99"/>
    </row>
    <row r="30" spans="1:8" ht="15.75">
      <c r="A30" s="99"/>
      <c r="B30" s="99"/>
      <c r="C30" s="99"/>
      <c r="D30" s="99"/>
      <c r="E30" s="99"/>
      <c r="G30" s="99"/>
      <c r="H30" s="99"/>
    </row>
    <row r="31" spans="1:8" ht="15.75">
      <c r="A31" s="99"/>
      <c r="B31" s="99"/>
      <c r="C31" s="99"/>
      <c r="D31" s="99"/>
      <c r="E31" s="99"/>
      <c r="G31" s="99"/>
      <c r="H31" s="99"/>
    </row>
    <row r="32" spans="1:8" ht="15.75">
      <c r="A32" s="99"/>
      <c r="B32" s="99"/>
      <c r="C32" s="99"/>
      <c r="D32" s="99"/>
      <c r="E32" s="99"/>
      <c r="G32" s="99"/>
      <c r="H32" s="99"/>
    </row>
    <row r="33" spans="1:8" ht="15.75">
      <c r="A33" s="99"/>
      <c r="B33" s="99"/>
      <c r="C33" s="99"/>
      <c r="D33" s="99"/>
      <c r="E33" s="99"/>
      <c r="G33" s="99"/>
      <c r="H33" s="99"/>
    </row>
    <row r="34" spans="1:8" ht="15.75">
      <c r="A34" s="99"/>
      <c r="B34" s="99"/>
      <c r="C34" s="99"/>
      <c r="D34" s="99"/>
      <c r="E34" s="99"/>
      <c r="G34" s="99"/>
      <c r="H34" s="99"/>
    </row>
    <row r="35" spans="1:8" ht="15.75">
      <c r="A35" s="99"/>
      <c r="B35" s="99"/>
      <c r="C35" s="99"/>
      <c r="D35" s="99"/>
      <c r="E35" s="99"/>
      <c r="G35" s="99"/>
      <c r="H35" s="99"/>
    </row>
    <row r="36" spans="1:8" ht="15.75">
      <c r="A36" s="99"/>
      <c r="B36" s="99"/>
      <c r="C36" s="99"/>
      <c r="D36" s="99"/>
      <c r="E36" s="99"/>
      <c r="G36" s="99"/>
      <c r="H36" s="99"/>
    </row>
    <row r="37" spans="1:8" ht="15.75">
      <c r="A37" s="99"/>
      <c r="B37" s="99"/>
      <c r="C37" s="99"/>
      <c r="D37" s="99"/>
      <c r="E37" s="99"/>
      <c r="G37" s="99"/>
      <c r="H37" s="99"/>
    </row>
    <row r="38" spans="1:8" ht="15.75">
      <c r="A38" s="99"/>
      <c r="B38" s="99"/>
      <c r="C38" s="99"/>
      <c r="D38" s="99"/>
      <c r="E38" s="99"/>
      <c r="G38" s="99"/>
      <c r="H38" s="99"/>
    </row>
    <row r="39" spans="1:8" ht="15.75">
      <c r="A39" s="99"/>
      <c r="B39" s="99"/>
      <c r="C39" s="99"/>
      <c r="D39" s="99"/>
      <c r="E39" s="99"/>
      <c r="G39" s="99"/>
      <c r="H39" s="99"/>
    </row>
  </sheetData>
  <sheetProtection/>
  <mergeCells count="19">
    <mergeCell ref="B6:B8"/>
    <mergeCell ref="B9:B11"/>
    <mergeCell ref="B12:B14"/>
    <mergeCell ref="A18:E18"/>
    <mergeCell ref="F18:G18"/>
    <mergeCell ref="A19:E19"/>
    <mergeCell ref="A20:E20"/>
    <mergeCell ref="F20:G20"/>
    <mergeCell ref="A21:G21"/>
    <mergeCell ref="A1:G1"/>
    <mergeCell ref="A2:C2"/>
    <mergeCell ref="B15:E15"/>
    <mergeCell ref="F15:G15"/>
    <mergeCell ref="A16:B16"/>
    <mergeCell ref="A17:E17"/>
    <mergeCell ref="A3:A5"/>
    <mergeCell ref="A6:A11"/>
    <mergeCell ref="A12:A15"/>
    <mergeCell ref="B3:B4"/>
  </mergeCells>
  <printOptions/>
  <pageMargins left="0.75" right="0.11999999999999998" top="1.1023622047244095" bottom="0.9448818897637796" header="0.5118110236220472" footer="0.2755905511811024"/>
  <pageSetup horizontalDpi="300" verticalDpi="300" orientation="portrait" paperSize="9"/>
  <ignoredErrors>
    <ignoredError sqref="D6" formula="1"/>
  </ignoredErrors>
</worksheet>
</file>

<file path=xl/worksheets/sheet5.xml><?xml version="1.0" encoding="utf-8"?>
<worksheet xmlns="http://schemas.openxmlformats.org/spreadsheetml/2006/main" xmlns:r="http://schemas.openxmlformats.org/officeDocument/2006/relationships">
  <dimension ref="A1:IV94"/>
  <sheetViews>
    <sheetView showZeros="0" view="pageLayout" zoomScale="130" zoomScalePageLayoutView="130" workbookViewId="0" topLeftCell="A1">
      <selection activeCell="X76" sqref="X76"/>
    </sheetView>
  </sheetViews>
  <sheetFormatPr defaultColWidth="3.125" defaultRowHeight="14.25"/>
  <cols>
    <col min="1" max="1" width="2.75390625" style="49" customWidth="1"/>
    <col min="2" max="2" width="3.25390625" style="49" customWidth="1"/>
    <col min="3" max="3" width="9.25390625" style="48" customWidth="1"/>
    <col min="4" max="4" width="3.25390625" style="48" customWidth="1"/>
    <col min="5" max="6" width="3.25390625" style="52" customWidth="1"/>
    <col min="7" max="7" width="4.50390625" style="52" customWidth="1"/>
    <col min="8" max="8" width="20.125" style="49" customWidth="1"/>
    <col min="9" max="9" width="3.75390625" style="48" customWidth="1"/>
    <col min="10" max="10" width="3.25390625" style="48" customWidth="1"/>
    <col min="11" max="11" width="2.125" style="48" customWidth="1"/>
    <col min="12" max="13" width="2.25390625" style="48" customWidth="1"/>
    <col min="14" max="14" width="2.375" style="48" customWidth="1"/>
    <col min="15" max="15" width="2.25390625" style="48" customWidth="1"/>
    <col min="16" max="16" width="2.75390625" style="48" customWidth="1"/>
    <col min="17" max="17" width="2.25390625" style="48" customWidth="1"/>
    <col min="18" max="18" width="2.00390625" style="48" customWidth="1"/>
    <col min="19" max="19" width="3.25390625" style="48" customWidth="1"/>
    <col min="20" max="20" width="2.125" style="48" customWidth="1"/>
    <col min="21" max="21" width="3.75390625" style="48" customWidth="1"/>
    <col min="22" max="22" width="4.50390625" style="48" customWidth="1"/>
    <col min="23" max="23" width="3.125" style="49" customWidth="1"/>
    <col min="24" max="24" width="9.75390625" style="49" bestFit="1" customWidth="1"/>
    <col min="25" max="25" width="9.25390625" style="49" bestFit="1" customWidth="1"/>
    <col min="26" max="255" width="3.125" style="49" customWidth="1"/>
    <col min="256" max="16384" width="3.125" style="53" customWidth="1"/>
  </cols>
  <sheetData>
    <row r="1" spans="1:22" ht="23.25" customHeight="1">
      <c r="A1" s="281" t="s">
        <v>302</v>
      </c>
      <c r="B1" s="282"/>
      <c r="C1" s="282"/>
      <c r="D1" s="282"/>
      <c r="E1" s="282"/>
      <c r="F1" s="282"/>
      <c r="G1" s="282"/>
      <c r="H1" s="282"/>
      <c r="I1" s="282"/>
      <c r="J1" s="282"/>
      <c r="K1" s="282"/>
      <c r="L1" s="282"/>
      <c r="M1" s="282"/>
      <c r="N1" s="282"/>
      <c r="O1" s="282"/>
      <c r="P1" s="282"/>
      <c r="Q1" s="282"/>
      <c r="R1" s="282"/>
      <c r="S1" s="282"/>
      <c r="T1" s="282"/>
      <c r="U1" s="282"/>
      <c r="V1" s="282"/>
    </row>
    <row r="2" spans="1:22" s="48" customFormat="1" ht="15.75" customHeight="1">
      <c r="A2" s="324" t="s">
        <v>303</v>
      </c>
      <c r="B2" s="325"/>
      <c r="C2" s="295" t="s">
        <v>304</v>
      </c>
      <c r="D2" s="303" t="s">
        <v>305</v>
      </c>
      <c r="E2" s="315" t="s">
        <v>306</v>
      </c>
      <c r="F2" s="315" t="s">
        <v>307</v>
      </c>
      <c r="G2" s="315" t="s">
        <v>308</v>
      </c>
      <c r="H2" s="295" t="s">
        <v>309</v>
      </c>
      <c r="I2" s="295" t="s">
        <v>310</v>
      </c>
      <c r="J2" s="283" t="s">
        <v>311</v>
      </c>
      <c r="K2" s="284"/>
      <c r="L2" s="284"/>
      <c r="M2" s="284"/>
      <c r="N2" s="284"/>
      <c r="O2" s="284"/>
      <c r="P2" s="284"/>
      <c r="Q2" s="284"/>
      <c r="R2" s="284"/>
      <c r="S2" s="284"/>
      <c r="T2" s="285"/>
      <c r="U2" s="295" t="s">
        <v>312</v>
      </c>
      <c r="V2" s="295" t="s">
        <v>313</v>
      </c>
    </row>
    <row r="3" spans="1:22" s="48" customFormat="1" ht="12.75" customHeight="1">
      <c r="A3" s="326"/>
      <c r="B3" s="327"/>
      <c r="C3" s="296"/>
      <c r="D3" s="304"/>
      <c r="E3" s="316"/>
      <c r="F3" s="316"/>
      <c r="G3" s="316"/>
      <c r="H3" s="296"/>
      <c r="I3" s="296"/>
      <c r="J3" s="283" t="s">
        <v>314</v>
      </c>
      <c r="K3" s="285"/>
      <c r="L3" s="65"/>
      <c r="M3" s="283" t="s">
        <v>315</v>
      </c>
      <c r="N3" s="285"/>
      <c r="O3" s="65"/>
      <c r="P3" s="283" t="s">
        <v>316</v>
      </c>
      <c r="Q3" s="285"/>
      <c r="R3" s="65"/>
      <c r="S3" s="283" t="s">
        <v>317</v>
      </c>
      <c r="T3" s="285"/>
      <c r="U3" s="296"/>
      <c r="V3" s="296"/>
    </row>
    <row r="4" spans="1:22" s="48" customFormat="1" ht="46.5" customHeight="1">
      <c r="A4" s="328"/>
      <c r="B4" s="329"/>
      <c r="C4" s="297"/>
      <c r="D4" s="305"/>
      <c r="E4" s="317"/>
      <c r="F4" s="317"/>
      <c r="G4" s="317"/>
      <c r="H4" s="297"/>
      <c r="I4" s="297"/>
      <c r="J4" s="54">
        <v>1</v>
      </c>
      <c r="K4" s="54">
        <v>2</v>
      </c>
      <c r="L4" s="54" t="s">
        <v>19</v>
      </c>
      <c r="M4" s="54">
        <v>3</v>
      </c>
      <c r="N4" s="54">
        <v>4</v>
      </c>
      <c r="O4" s="54" t="s">
        <v>20</v>
      </c>
      <c r="P4" s="54">
        <v>5</v>
      </c>
      <c r="Q4" s="54">
        <v>6</v>
      </c>
      <c r="R4" s="54" t="s">
        <v>21</v>
      </c>
      <c r="S4" s="54">
        <v>7</v>
      </c>
      <c r="T4" s="54">
        <v>8</v>
      </c>
      <c r="U4" s="297"/>
      <c r="V4" s="297"/>
    </row>
    <row r="5" spans="1:22" s="48" customFormat="1" ht="14.25" customHeight="1">
      <c r="A5" s="292" t="s">
        <v>318</v>
      </c>
      <c r="B5" s="292" t="s">
        <v>319</v>
      </c>
      <c r="C5" s="298" t="s">
        <v>320</v>
      </c>
      <c r="D5" s="306">
        <v>1.5</v>
      </c>
      <c r="E5" s="318">
        <v>18</v>
      </c>
      <c r="F5" s="318">
        <v>72</v>
      </c>
      <c r="G5" s="292">
        <v>48</v>
      </c>
      <c r="H5" s="56" t="s">
        <v>321</v>
      </c>
      <c r="I5" s="54" t="s">
        <v>322</v>
      </c>
      <c r="J5" s="54"/>
      <c r="K5" s="54"/>
      <c r="L5" s="54"/>
      <c r="M5" s="54">
        <v>4</v>
      </c>
      <c r="N5" s="54"/>
      <c r="O5" s="54"/>
      <c r="P5" s="54"/>
      <c r="Q5" s="54"/>
      <c r="R5" s="54"/>
      <c r="S5" s="54"/>
      <c r="T5" s="54"/>
      <c r="U5" s="292" t="s">
        <v>323</v>
      </c>
      <c r="V5" s="54" t="s">
        <v>324</v>
      </c>
    </row>
    <row r="6" spans="1:22" s="48" customFormat="1" ht="14.25" customHeight="1">
      <c r="A6" s="292"/>
      <c r="B6" s="292"/>
      <c r="C6" s="298"/>
      <c r="D6" s="306"/>
      <c r="E6" s="318"/>
      <c r="F6" s="318"/>
      <c r="G6" s="292"/>
      <c r="H6" s="57" t="s">
        <v>325</v>
      </c>
      <c r="I6" s="54" t="s">
        <v>326</v>
      </c>
      <c r="J6" s="54"/>
      <c r="K6" s="54"/>
      <c r="L6" s="54"/>
      <c r="M6" s="54">
        <v>4</v>
      </c>
      <c r="N6" s="54"/>
      <c r="O6" s="54"/>
      <c r="P6" s="54"/>
      <c r="Q6" s="54"/>
      <c r="R6" s="54"/>
      <c r="S6" s="54"/>
      <c r="T6" s="54"/>
      <c r="U6" s="292"/>
      <c r="V6" s="292" t="s">
        <v>327</v>
      </c>
    </row>
    <row r="7" spans="1:22" s="48" customFormat="1" ht="14.25" customHeight="1">
      <c r="A7" s="292"/>
      <c r="B7" s="292"/>
      <c r="C7" s="298"/>
      <c r="D7" s="306"/>
      <c r="E7" s="318"/>
      <c r="F7" s="318"/>
      <c r="G7" s="292"/>
      <c r="H7" s="58" t="s">
        <v>328</v>
      </c>
      <c r="I7" s="54" t="s">
        <v>329</v>
      </c>
      <c r="J7" s="54"/>
      <c r="K7" s="54"/>
      <c r="L7" s="54"/>
      <c r="M7" s="54">
        <v>4</v>
      </c>
      <c r="N7" s="54"/>
      <c r="O7" s="54"/>
      <c r="P7" s="54"/>
      <c r="Q7" s="54"/>
      <c r="R7" s="54"/>
      <c r="S7" s="54"/>
      <c r="T7" s="54"/>
      <c r="U7" s="292"/>
      <c r="V7" s="292"/>
    </row>
    <row r="8" spans="1:22" s="48" customFormat="1" ht="14.25" customHeight="1">
      <c r="A8" s="292"/>
      <c r="B8" s="292"/>
      <c r="C8" s="298"/>
      <c r="D8" s="306"/>
      <c r="E8" s="318"/>
      <c r="F8" s="318"/>
      <c r="G8" s="292"/>
      <c r="H8" s="57" t="s">
        <v>330</v>
      </c>
      <c r="I8" s="54" t="s">
        <v>326</v>
      </c>
      <c r="J8" s="54"/>
      <c r="K8" s="54"/>
      <c r="L8" s="54"/>
      <c r="M8" s="54">
        <v>4</v>
      </c>
      <c r="N8" s="54"/>
      <c r="O8" s="54"/>
      <c r="P8" s="54"/>
      <c r="Q8" s="54"/>
      <c r="R8" s="54"/>
      <c r="S8" s="54"/>
      <c r="T8" s="54"/>
      <c r="U8" s="292"/>
      <c r="V8" s="292" t="s">
        <v>327</v>
      </c>
    </row>
    <row r="9" spans="1:22" s="48" customFormat="1" ht="14.25" customHeight="1">
      <c r="A9" s="292"/>
      <c r="B9" s="292"/>
      <c r="C9" s="298"/>
      <c r="D9" s="306"/>
      <c r="E9" s="318"/>
      <c r="F9" s="318"/>
      <c r="G9" s="292"/>
      <c r="H9" s="57" t="s">
        <v>331</v>
      </c>
      <c r="I9" s="54" t="s">
        <v>326</v>
      </c>
      <c r="J9" s="54"/>
      <c r="K9" s="54"/>
      <c r="L9" s="54"/>
      <c r="M9" s="54">
        <v>4</v>
      </c>
      <c r="N9" s="54"/>
      <c r="O9" s="54"/>
      <c r="P9" s="54"/>
      <c r="Q9" s="54"/>
      <c r="R9" s="54"/>
      <c r="S9" s="54"/>
      <c r="T9" s="54"/>
      <c r="U9" s="292"/>
      <c r="V9" s="292"/>
    </row>
    <row r="10" spans="1:22" s="48" customFormat="1" ht="14.25" customHeight="1">
      <c r="A10" s="292"/>
      <c r="B10" s="292"/>
      <c r="C10" s="298"/>
      <c r="D10" s="306"/>
      <c r="E10" s="318"/>
      <c r="F10" s="318"/>
      <c r="G10" s="292"/>
      <c r="H10" s="57" t="s">
        <v>332</v>
      </c>
      <c r="I10" s="54" t="s">
        <v>326</v>
      </c>
      <c r="J10" s="54"/>
      <c r="K10" s="54"/>
      <c r="L10" s="54"/>
      <c r="M10" s="54">
        <v>4</v>
      </c>
      <c r="N10" s="54"/>
      <c r="O10" s="54"/>
      <c r="P10" s="54"/>
      <c r="Q10" s="54"/>
      <c r="R10" s="54"/>
      <c r="S10" s="54"/>
      <c r="T10" s="54"/>
      <c r="U10" s="292"/>
      <c r="V10" s="54" t="s">
        <v>324</v>
      </c>
    </row>
    <row r="11" spans="1:22" s="48" customFormat="1" ht="14.25" customHeight="1">
      <c r="A11" s="292"/>
      <c r="B11" s="292"/>
      <c r="C11" s="298"/>
      <c r="D11" s="306"/>
      <c r="E11" s="318"/>
      <c r="F11" s="318"/>
      <c r="G11" s="292"/>
      <c r="H11" s="57" t="s">
        <v>333</v>
      </c>
      <c r="I11" s="54" t="s">
        <v>334</v>
      </c>
      <c r="J11" s="54"/>
      <c r="K11" s="54"/>
      <c r="L11" s="54"/>
      <c r="M11" s="54">
        <v>4</v>
      </c>
      <c r="N11" s="54"/>
      <c r="O11" s="54"/>
      <c r="P11" s="54"/>
      <c r="Q11" s="54"/>
      <c r="R11" s="54"/>
      <c r="S11" s="54"/>
      <c r="T11" s="54"/>
      <c r="U11" s="292"/>
      <c r="V11" s="54" t="s">
        <v>324</v>
      </c>
    </row>
    <row r="12" spans="1:22" s="48" customFormat="1" ht="14.25" customHeight="1">
      <c r="A12" s="292"/>
      <c r="B12" s="292"/>
      <c r="C12" s="298"/>
      <c r="D12" s="306"/>
      <c r="E12" s="318"/>
      <c r="F12" s="318"/>
      <c r="G12" s="292"/>
      <c r="H12" s="57" t="s">
        <v>335</v>
      </c>
      <c r="I12" s="54" t="s">
        <v>329</v>
      </c>
      <c r="J12" s="54"/>
      <c r="K12" s="54"/>
      <c r="L12" s="54"/>
      <c r="M12" s="54">
        <v>4</v>
      </c>
      <c r="N12" s="54"/>
      <c r="O12" s="54"/>
      <c r="P12" s="54"/>
      <c r="Q12" s="54"/>
      <c r="R12" s="54"/>
      <c r="S12" s="54"/>
      <c r="T12" s="54"/>
      <c r="U12" s="292"/>
      <c r="V12" s="292" t="s">
        <v>327</v>
      </c>
    </row>
    <row r="13" spans="1:22" s="48" customFormat="1" ht="14.25" customHeight="1">
      <c r="A13" s="292"/>
      <c r="B13" s="292"/>
      <c r="C13" s="298"/>
      <c r="D13" s="306"/>
      <c r="E13" s="318"/>
      <c r="F13" s="318"/>
      <c r="G13" s="292"/>
      <c r="H13" s="59" t="s">
        <v>336</v>
      </c>
      <c r="I13" s="54" t="s">
        <v>334</v>
      </c>
      <c r="J13" s="54"/>
      <c r="K13" s="54"/>
      <c r="L13" s="54"/>
      <c r="M13" s="54">
        <v>4</v>
      </c>
      <c r="N13" s="54"/>
      <c r="O13" s="54"/>
      <c r="P13" s="54"/>
      <c r="Q13" s="54"/>
      <c r="R13" s="54"/>
      <c r="S13" s="54"/>
      <c r="T13" s="54"/>
      <c r="U13" s="292"/>
      <c r="V13" s="292"/>
    </row>
    <row r="14" spans="1:22" s="48" customFormat="1" ht="14.25" customHeight="1">
      <c r="A14" s="292"/>
      <c r="B14" s="292"/>
      <c r="C14" s="298"/>
      <c r="D14" s="306"/>
      <c r="E14" s="318"/>
      <c r="F14" s="318"/>
      <c r="G14" s="292"/>
      <c r="H14" s="57" t="s">
        <v>337</v>
      </c>
      <c r="I14" s="54" t="s">
        <v>326</v>
      </c>
      <c r="J14" s="54"/>
      <c r="K14" s="54"/>
      <c r="L14" s="66"/>
      <c r="M14" s="54">
        <v>4</v>
      </c>
      <c r="N14" s="54"/>
      <c r="O14" s="54"/>
      <c r="P14" s="54"/>
      <c r="Q14" s="54"/>
      <c r="R14" s="54"/>
      <c r="S14" s="54"/>
      <c r="T14" s="54"/>
      <c r="U14" s="292"/>
      <c r="V14" s="292" t="s">
        <v>327</v>
      </c>
    </row>
    <row r="15" spans="1:22" s="48" customFormat="1" ht="14.25" customHeight="1">
      <c r="A15" s="292"/>
      <c r="B15" s="292"/>
      <c r="C15" s="298"/>
      <c r="D15" s="306"/>
      <c r="E15" s="318"/>
      <c r="F15" s="318"/>
      <c r="G15" s="292"/>
      <c r="H15" s="57" t="s">
        <v>338</v>
      </c>
      <c r="I15" s="54" t="s">
        <v>326</v>
      </c>
      <c r="J15" s="54"/>
      <c r="K15" s="54"/>
      <c r="L15" s="54"/>
      <c r="M15" s="54">
        <v>4</v>
      </c>
      <c r="N15" s="54"/>
      <c r="O15" s="54"/>
      <c r="P15" s="54"/>
      <c r="Q15" s="54"/>
      <c r="R15" s="54"/>
      <c r="S15" s="54"/>
      <c r="T15" s="54"/>
      <c r="U15" s="292"/>
      <c r="V15" s="292"/>
    </row>
    <row r="16" spans="1:22" s="48" customFormat="1" ht="14.25" customHeight="1">
      <c r="A16" s="292"/>
      <c r="B16" s="292"/>
      <c r="C16" s="298"/>
      <c r="D16" s="306"/>
      <c r="E16" s="318"/>
      <c r="F16" s="318"/>
      <c r="G16" s="292"/>
      <c r="H16" s="57" t="s">
        <v>339</v>
      </c>
      <c r="I16" s="54" t="s">
        <v>334</v>
      </c>
      <c r="J16" s="54"/>
      <c r="K16" s="54"/>
      <c r="L16" s="54"/>
      <c r="M16" s="54">
        <v>4</v>
      </c>
      <c r="N16" s="54"/>
      <c r="O16" s="54"/>
      <c r="P16" s="54"/>
      <c r="Q16" s="54"/>
      <c r="R16" s="54"/>
      <c r="S16" s="54"/>
      <c r="T16" s="54"/>
      <c r="U16" s="292"/>
      <c r="V16" s="54" t="s">
        <v>324</v>
      </c>
    </row>
    <row r="17" spans="1:22" s="48" customFormat="1" ht="14.25" customHeight="1">
      <c r="A17" s="292"/>
      <c r="B17" s="292"/>
      <c r="C17" s="298"/>
      <c r="D17" s="306"/>
      <c r="E17" s="318"/>
      <c r="F17" s="318"/>
      <c r="G17" s="292"/>
      <c r="H17" s="56" t="s">
        <v>340</v>
      </c>
      <c r="I17" s="54" t="s">
        <v>329</v>
      </c>
      <c r="J17" s="54"/>
      <c r="K17" s="54"/>
      <c r="L17" s="54"/>
      <c r="M17" s="54">
        <v>4</v>
      </c>
      <c r="N17" s="54"/>
      <c r="O17" s="54"/>
      <c r="P17" s="54"/>
      <c r="Q17" s="54"/>
      <c r="R17" s="54"/>
      <c r="S17" s="70"/>
      <c r="T17" s="70"/>
      <c r="U17" s="292"/>
      <c r="V17" s="54" t="s">
        <v>324</v>
      </c>
    </row>
    <row r="18" spans="1:22" s="48" customFormat="1" ht="14.25" customHeight="1">
      <c r="A18" s="292"/>
      <c r="B18" s="292"/>
      <c r="C18" s="298"/>
      <c r="D18" s="306"/>
      <c r="E18" s="318"/>
      <c r="F18" s="318"/>
      <c r="G18" s="292"/>
      <c r="H18" s="59" t="s">
        <v>341</v>
      </c>
      <c r="I18" s="54" t="s">
        <v>326</v>
      </c>
      <c r="J18" s="54"/>
      <c r="K18" s="54"/>
      <c r="L18" s="54"/>
      <c r="M18" s="54">
        <v>4</v>
      </c>
      <c r="N18" s="54"/>
      <c r="O18" s="54"/>
      <c r="P18" s="54"/>
      <c r="Q18" s="54"/>
      <c r="R18" s="54"/>
      <c r="S18" s="54"/>
      <c r="T18" s="54"/>
      <c r="U18" s="292"/>
      <c r="V18" s="54" t="s">
        <v>324</v>
      </c>
    </row>
    <row r="19" spans="1:22" s="48" customFormat="1" ht="14.25" customHeight="1">
      <c r="A19" s="292"/>
      <c r="B19" s="292"/>
      <c r="C19" s="298"/>
      <c r="D19" s="306"/>
      <c r="E19" s="318"/>
      <c r="F19" s="318"/>
      <c r="G19" s="292"/>
      <c r="H19" s="59" t="s">
        <v>342</v>
      </c>
      <c r="I19" s="54" t="s">
        <v>326</v>
      </c>
      <c r="J19" s="54"/>
      <c r="K19" s="54"/>
      <c r="L19" s="54"/>
      <c r="M19" s="54">
        <v>4</v>
      </c>
      <c r="N19" s="54"/>
      <c r="O19" s="54"/>
      <c r="P19" s="54"/>
      <c r="Q19" s="54"/>
      <c r="R19" s="54"/>
      <c r="S19" s="54"/>
      <c r="T19" s="54"/>
      <c r="U19" s="292"/>
      <c r="V19" s="292" t="s">
        <v>343</v>
      </c>
    </row>
    <row r="20" spans="1:22" s="48" customFormat="1" ht="14.25" customHeight="1">
      <c r="A20" s="292"/>
      <c r="B20" s="292"/>
      <c r="C20" s="298"/>
      <c r="D20" s="306"/>
      <c r="E20" s="318"/>
      <c r="F20" s="318"/>
      <c r="G20" s="292"/>
      <c r="H20" s="59" t="s">
        <v>344</v>
      </c>
      <c r="I20" s="54" t="s">
        <v>326</v>
      </c>
      <c r="J20" s="54"/>
      <c r="K20" s="54"/>
      <c r="L20" s="54"/>
      <c r="M20" s="54">
        <v>4</v>
      </c>
      <c r="N20" s="54"/>
      <c r="O20" s="54"/>
      <c r="P20" s="54"/>
      <c r="Q20" s="54"/>
      <c r="R20" s="54"/>
      <c r="S20" s="54"/>
      <c r="T20" s="54"/>
      <c r="U20" s="292"/>
      <c r="V20" s="292"/>
    </row>
    <row r="21" spans="1:22" s="48" customFormat="1" ht="14.25" customHeight="1">
      <c r="A21" s="292"/>
      <c r="B21" s="292"/>
      <c r="C21" s="298"/>
      <c r="D21" s="306"/>
      <c r="E21" s="318"/>
      <c r="F21" s="318"/>
      <c r="G21" s="292"/>
      <c r="H21" s="59" t="s">
        <v>345</v>
      </c>
      <c r="I21" s="54" t="s">
        <v>326</v>
      </c>
      <c r="J21" s="54"/>
      <c r="K21" s="54"/>
      <c r="L21" s="54"/>
      <c r="M21" s="54">
        <v>4</v>
      </c>
      <c r="N21" s="54"/>
      <c r="O21" s="54"/>
      <c r="P21" s="54"/>
      <c r="Q21" s="54"/>
      <c r="R21" s="54"/>
      <c r="S21" s="54"/>
      <c r="T21" s="54"/>
      <c r="U21" s="292"/>
      <c r="V21" s="292" t="s">
        <v>343</v>
      </c>
    </row>
    <row r="22" spans="1:22" s="48" customFormat="1" ht="14.25" customHeight="1">
      <c r="A22" s="292"/>
      <c r="B22" s="292"/>
      <c r="C22" s="298"/>
      <c r="D22" s="306"/>
      <c r="E22" s="318"/>
      <c r="F22" s="318"/>
      <c r="G22" s="292"/>
      <c r="H22" s="56" t="s">
        <v>346</v>
      </c>
      <c r="I22" s="54" t="s">
        <v>329</v>
      </c>
      <c r="J22" s="54"/>
      <c r="K22" s="54"/>
      <c r="L22" s="66"/>
      <c r="M22" s="54">
        <v>4</v>
      </c>
      <c r="N22" s="54"/>
      <c r="O22" s="54"/>
      <c r="P22" s="54"/>
      <c r="Q22" s="54"/>
      <c r="R22" s="54"/>
      <c r="S22" s="54"/>
      <c r="T22" s="54"/>
      <c r="U22" s="292"/>
      <c r="V22" s="292"/>
    </row>
    <row r="23" spans="1:22" s="48" customFormat="1" ht="14.25" customHeight="1">
      <c r="A23" s="292"/>
      <c r="B23" s="292"/>
      <c r="C23" s="299" t="s">
        <v>347</v>
      </c>
      <c r="D23" s="307">
        <v>3</v>
      </c>
      <c r="E23" s="299">
        <v>3</v>
      </c>
      <c r="F23" s="299">
        <v>4</v>
      </c>
      <c r="G23" s="292">
        <v>4</v>
      </c>
      <c r="H23" s="59" t="s">
        <v>348</v>
      </c>
      <c r="I23" s="54" t="s">
        <v>334</v>
      </c>
      <c r="J23" s="54"/>
      <c r="K23" s="54"/>
      <c r="L23" s="54"/>
      <c r="M23" s="67"/>
      <c r="N23" s="54">
        <v>2</v>
      </c>
      <c r="O23" s="54"/>
      <c r="P23" s="54"/>
      <c r="Q23" s="54"/>
      <c r="R23" s="54"/>
      <c r="S23" s="54"/>
      <c r="T23" s="54"/>
      <c r="U23" s="292" t="s">
        <v>349</v>
      </c>
      <c r="V23" s="54" t="s">
        <v>324</v>
      </c>
    </row>
    <row r="24" spans="1:22" s="48" customFormat="1" ht="14.25" customHeight="1">
      <c r="A24" s="292"/>
      <c r="B24" s="292"/>
      <c r="C24" s="299"/>
      <c r="D24" s="307"/>
      <c r="E24" s="299"/>
      <c r="F24" s="299"/>
      <c r="G24" s="292"/>
      <c r="H24" s="59" t="s">
        <v>350</v>
      </c>
      <c r="I24" s="54" t="s">
        <v>326</v>
      </c>
      <c r="J24" s="54"/>
      <c r="K24" s="54"/>
      <c r="L24" s="54"/>
      <c r="M24" s="67"/>
      <c r="N24" s="54">
        <v>1</v>
      </c>
      <c r="O24" s="54"/>
      <c r="P24" s="54"/>
      <c r="Q24" s="54"/>
      <c r="R24" s="54"/>
      <c r="S24" s="54"/>
      <c r="T24" s="54"/>
      <c r="U24" s="292"/>
      <c r="V24" s="54" t="s">
        <v>324</v>
      </c>
    </row>
    <row r="25" spans="1:22" s="48" customFormat="1" ht="14.25" customHeight="1">
      <c r="A25" s="292"/>
      <c r="B25" s="292"/>
      <c r="C25" s="299"/>
      <c r="D25" s="307"/>
      <c r="E25" s="299"/>
      <c r="F25" s="299"/>
      <c r="G25" s="292"/>
      <c r="H25" s="59" t="s">
        <v>351</v>
      </c>
      <c r="I25" s="54" t="s">
        <v>334</v>
      </c>
      <c r="J25" s="54"/>
      <c r="K25" s="54"/>
      <c r="L25" s="54"/>
      <c r="M25" s="67"/>
      <c r="N25" s="54">
        <v>1</v>
      </c>
      <c r="O25" s="54"/>
      <c r="P25" s="54"/>
      <c r="Q25" s="54"/>
      <c r="R25" s="54"/>
      <c r="S25" s="54"/>
      <c r="T25" s="54"/>
      <c r="U25" s="292"/>
      <c r="V25" s="54" t="s">
        <v>324</v>
      </c>
    </row>
    <row r="26" spans="1:22" ht="15.75" customHeight="1">
      <c r="A26" s="292"/>
      <c r="B26" s="292"/>
      <c r="C26" s="61" t="s">
        <v>352</v>
      </c>
      <c r="D26" s="62">
        <f>SUM(D5,D23)</f>
        <v>4.5</v>
      </c>
      <c r="E26" s="63">
        <f>SUM(E5:E25)</f>
        <v>21</v>
      </c>
      <c r="F26" s="63">
        <f aca="true" t="shared" si="0" ref="F26:K26">SUM(F5:F25)</f>
        <v>76</v>
      </c>
      <c r="G26" s="63">
        <f t="shared" si="0"/>
        <v>52</v>
      </c>
      <c r="H26" s="63">
        <f t="shared" si="0"/>
        <v>0</v>
      </c>
      <c r="I26" s="63">
        <f t="shared" si="0"/>
        <v>0</v>
      </c>
      <c r="J26" s="63">
        <f t="shared" si="0"/>
        <v>0</v>
      </c>
      <c r="K26" s="63">
        <f t="shared" si="0"/>
        <v>0</v>
      </c>
      <c r="L26" s="63"/>
      <c r="M26" s="63">
        <f>SUM(M5:M25)</f>
        <v>72</v>
      </c>
      <c r="N26" s="63">
        <f>SUM(N5:N25)</f>
        <v>4</v>
      </c>
      <c r="O26" s="63"/>
      <c r="P26" s="63">
        <f>SUM(P5:P25)</f>
        <v>0</v>
      </c>
      <c r="Q26" s="63">
        <f>SUM(Q5:Q25)</f>
        <v>0</v>
      </c>
      <c r="R26" s="63"/>
      <c r="S26" s="63">
        <f>SUM(S5:S25)</f>
        <v>0</v>
      </c>
      <c r="T26" s="63">
        <f>SUM(T5:T25)</f>
        <v>0</v>
      </c>
      <c r="U26" s="63"/>
      <c r="V26" s="71"/>
    </row>
    <row r="27" spans="1:22" ht="14.25" customHeight="1">
      <c r="A27" s="292"/>
      <c r="B27" s="292" t="s">
        <v>353</v>
      </c>
      <c r="C27" s="298" t="s">
        <v>354</v>
      </c>
      <c r="D27" s="306">
        <v>0.5</v>
      </c>
      <c r="E27" s="318">
        <v>5</v>
      </c>
      <c r="F27" s="318">
        <v>16</v>
      </c>
      <c r="G27" s="292">
        <v>16</v>
      </c>
      <c r="H27" s="59" t="s">
        <v>355</v>
      </c>
      <c r="I27" s="54" t="s">
        <v>326</v>
      </c>
      <c r="J27" s="54">
        <v>3</v>
      </c>
      <c r="K27" s="54"/>
      <c r="L27" s="54"/>
      <c r="M27" s="54"/>
      <c r="N27" s="54"/>
      <c r="O27" s="54"/>
      <c r="P27" s="54"/>
      <c r="Q27" s="54"/>
      <c r="R27" s="54"/>
      <c r="S27" s="54"/>
      <c r="T27" s="54"/>
      <c r="U27" s="292" t="s">
        <v>323</v>
      </c>
      <c r="V27" s="54" t="s">
        <v>324</v>
      </c>
    </row>
    <row r="28" spans="1:22" ht="14.25" customHeight="1">
      <c r="A28" s="292"/>
      <c r="B28" s="292"/>
      <c r="C28" s="298"/>
      <c r="D28" s="306"/>
      <c r="E28" s="318"/>
      <c r="F28" s="318"/>
      <c r="G28" s="292"/>
      <c r="H28" s="59" t="s">
        <v>356</v>
      </c>
      <c r="I28" s="54" t="s">
        <v>326</v>
      </c>
      <c r="J28" s="54">
        <v>3</v>
      </c>
      <c r="K28" s="54"/>
      <c r="L28" s="54"/>
      <c r="M28" s="54"/>
      <c r="N28" s="54"/>
      <c r="O28" s="54"/>
      <c r="P28" s="54"/>
      <c r="Q28" s="54"/>
      <c r="R28" s="54"/>
      <c r="S28" s="54"/>
      <c r="T28" s="54"/>
      <c r="U28" s="292"/>
      <c r="V28" s="54" t="s">
        <v>324</v>
      </c>
    </row>
    <row r="29" spans="1:22" ht="14.25" customHeight="1">
      <c r="A29" s="292"/>
      <c r="B29" s="292"/>
      <c r="C29" s="298"/>
      <c r="D29" s="306"/>
      <c r="E29" s="318"/>
      <c r="F29" s="318"/>
      <c r="G29" s="292"/>
      <c r="H29" s="59" t="s">
        <v>357</v>
      </c>
      <c r="I29" s="54" t="s">
        <v>326</v>
      </c>
      <c r="J29" s="54">
        <v>3</v>
      </c>
      <c r="K29" s="54"/>
      <c r="L29" s="54"/>
      <c r="M29" s="54"/>
      <c r="N29" s="54"/>
      <c r="O29" s="54"/>
      <c r="P29" s="54"/>
      <c r="Q29" s="54"/>
      <c r="R29" s="54"/>
      <c r="S29" s="54"/>
      <c r="T29" s="54"/>
      <c r="U29" s="292"/>
      <c r="V29" s="54" t="s">
        <v>324</v>
      </c>
    </row>
    <row r="30" spans="1:22" ht="14.25" customHeight="1">
      <c r="A30" s="292"/>
      <c r="B30" s="292"/>
      <c r="C30" s="298"/>
      <c r="D30" s="306"/>
      <c r="E30" s="318"/>
      <c r="F30" s="318"/>
      <c r="G30" s="292"/>
      <c r="H30" s="59" t="s">
        <v>358</v>
      </c>
      <c r="I30" s="54" t="s">
        <v>334</v>
      </c>
      <c r="J30" s="54">
        <v>4</v>
      </c>
      <c r="K30" s="54"/>
      <c r="L30" s="54"/>
      <c r="M30" s="54"/>
      <c r="N30" s="54"/>
      <c r="O30" s="54"/>
      <c r="P30" s="54"/>
      <c r="Q30" s="54"/>
      <c r="R30" s="54"/>
      <c r="S30" s="54"/>
      <c r="T30" s="54"/>
      <c r="U30" s="292"/>
      <c r="V30" s="54" t="s">
        <v>324</v>
      </c>
    </row>
    <row r="31" spans="1:22" ht="14.25" customHeight="1">
      <c r="A31" s="292"/>
      <c r="B31" s="292"/>
      <c r="C31" s="298"/>
      <c r="D31" s="306"/>
      <c r="E31" s="318"/>
      <c r="F31" s="318"/>
      <c r="G31" s="292"/>
      <c r="H31" s="59" t="s">
        <v>359</v>
      </c>
      <c r="I31" s="54" t="s">
        <v>326</v>
      </c>
      <c r="J31" s="54">
        <v>3</v>
      </c>
      <c r="K31" s="54"/>
      <c r="L31" s="54"/>
      <c r="M31" s="54"/>
      <c r="N31" s="54"/>
      <c r="O31" s="54"/>
      <c r="P31" s="54"/>
      <c r="Q31" s="54"/>
      <c r="R31" s="54"/>
      <c r="S31" s="54"/>
      <c r="T31" s="54"/>
      <c r="U31" s="292"/>
      <c r="V31" s="54" t="s">
        <v>324</v>
      </c>
    </row>
    <row r="32" spans="1:22" ht="14.25" customHeight="1">
      <c r="A32" s="292"/>
      <c r="B32" s="292"/>
      <c r="C32" s="298" t="s">
        <v>360</v>
      </c>
      <c r="D32" s="306">
        <v>4</v>
      </c>
      <c r="E32" s="318">
        <v>3</v>
      </c>
      <c r="F32" s="318">
        <v>8</v>
      </c>
      <c r="G32" s="292">
        <v>8</v>
      </c>
      <c r="H32" s="56" t="s">
        <v>361</v>
      </c>
      <c r="I32" s="54" t="s">
        <v>326</v>
      </c>
      <c r="J32" s="54"/>
      <c r="K32" s="54"/>
      <c r="L32" s="54">
        <v>2</v>
      </c>
      <c r="M32" s="54"/>
      <c r="N32" s="54"/>
      <c r="O32" s="54"/>
      <c r="P32" s="54"/>
      <c r="Q32" s="54"/>
      <c r="R32" s="54"/>
      <c r="S32" s="54"/>
      <c r="T32" s="54"/>
      <c r="U32" s="292" t="s">
        <v>349</v>
      </c>
      <c r="V32" s="54" t="s">
        <v>324</v>
      </c>
    </row>
    <row r="33" spans="1:22" ht="14.25" customHeight="1">
      <c r="A33" s="292"/>
      <c r="B33" s="292"/>
      <c r="C33" s="298"/>
      <c r="D33" s="306"/>
      <c r="E33" s="318"/>
      <c r="F33" s="318"/>
      <c r="G33" s="292"/>
      <c r="H33" s="57" t="s">
        <v>362</v>
      </c>
      <c r="I33" s="54" t="s">
        <v>329</v>
      </c>
      <c r="J33" s="54"/>
      <c r="K33" s="54"/>
      <c r="L33" s="54">
        <v>3</v>
      </c>
      <c r="M33" s="54"/>
      <c r="N33" s="54"/>
      <c r="O33" s="54"/>
      <c r="P33" s="54"/>
      <c r="Q33" s="54"/>
      <c r="R33" s="54"/>
      <c r="S33" s="54"/>
      <c r="T33" s="54"/>
      <c r="U33" s="292"/>
      <c r="V33" s="54" t="s">
        <v>324</v>
      </c>
    </row>
    <row r="34" spans="1:22" s="49" customFormat="1" ht="14.25" customHeight="1">
      <c r="A34" s="292"/>
      <c r="B34" s="292"/>
      <c r="C34" s="298"/>
      <c r="D34" s="306"/>
      <c r="E34" s="318"/>
      <c r="F34" s="318"/>
      <c r="G34" s="292"/>
      <c r="H34" s="58" t="s">
        <v>363</v>
      </c>
      <c r="I34" s="54" t="s">
        <v>329</v>
      </c>
      <c r="J34" s="54"/>
      <c r="K34" s="54"/>
      <c r="L34" s="54">
        <v>3</v>
      </c>
      <c r="M34" s="54"/>
      <c r="N34" s="54"/>
      <c r="O34" s="54"/>
      <c r="P34" s="54"/>
      <c r="Q34" s="54"/>
      <c r="R34" s="54"/>
      <c r="S34" s="54"/>
      <c r="T34" s="54"/>
      <c r="U34" s="292"/>
      <c r="V34" s="54" t="s">
        <v>324</v>
      </c>
    </row>
    <row r="35" spans="1:22" s="49" customFormat="1" ht="14.25" customHeight="1">
      <c r="A35" s="292"/>
      <c r="B35" s="292"/>
      <c r="C35" s="292" t="s">
        <v>364</v>
      </c>
      <c r="D35" s="292">
        <v>0.5</v>
      </c>
      <c r="E35" s="292">
        <v>5</v>
      </c>
      <c r="F35" s="292">
        <v>16</v>
      </c>
      <c r="G35" s="292">
        <v>16</v>
      </c>
      <c r="H35" s="56" t="s">
        <v>365</v>
      </c>
      <c r="I35" s="54" t="s">
        <v>326</v>
      </c>
      <c r="J35" s="54"/>
      <c r="K35" s="54"/>
      <c r="L35" s="54"/>
      <c r="M35" s="54">
        <v>3</v>
      </c>
      <c r="N35" s="54"/>
      <c r="O35" s="54"/>
      <c r="P35" s="54"/>
      <c r="Q35" s="54"/>
      <c r="R35" s="54"/>
      <c r="S35" s="54"/>
      <c r="T35" s="54"/>
      <c r="U35" s="292" t="s">
        <v>323</v>
      </c>
      <c r="V35" s="292" t="s">
        <v>366</v>
      </c>
    </row>
    <row r="36" spans="1:22" s="49" customFormat="1" ht="14.25" customHeight="1">
      <c r="A36" s="292"/>
      <c r="B36" s="292"/>
      <c r="C36" s="292"/>
      <c r="D36" s="292"/>
      <c r="E36" s="292"/>
      <c r="F36" s="292"/>
      <c r="G36" s="292"/>
      <c r="H36" s="57" t="s">
        <v>367</v>
      </c>
      <c r="I36" s="54" t="s">
        <v>326</v>
      </c>
      <c r="J36" s="54"/>
      <c r="K36" s="54"/>
      <c r="L36" s="54"/>
      <c r="M36" s="54">
        <v>3</v>
      </c>
      <c r="N36" s="54"/>
      <c r="O36" s="54"/>
      <c r="P36" s="54"/>
      <c r="Q36" s="54"/>
      <c r="R36" s="54"/>
      <c r="S36" s="54"/>
      <c r="T36" s="54"/>
      <c r="U36" s="292"/>
      <c r="V36" s="292"/>
    </row>
    <row r="37" spans="1:22" s="49" customFormat="1" ht="14.25" customHeight="1">
      <c r="A37" s="292"/>
      <c r="B37" s="292"/>
      <c r="C37" s="292"/>
      <c r="D37" s="292"/>
      <c r="E37" s="292"/>
      <c r="F37" s="292"/>
      <c r="G37" s="292"/>
      <c r="H37" s="58" t="s">
        <v>368</v>
      </c>
      <c r="I37" s="54" t="s">
        <v>326</v>
      </c>
      <c r="J37" s="54"/>
      <c r="K37" s="54"/>
      <c r="L37" s="54"/>
      <c r="M37" s="54">
        <v>3</v>
      </c>
      <c r="N37" s="54"/>
      <c r="O37" s="54"/>
      <c r="P37" s="54"/>
      <c r="Q37" s="54"/>
      <c r="R37" s="54"/>
      <c r="S37" s="54"/>
      <c r="T37" s="54"/>
      <c r="U37" s="292"/>
      <c r="V37" s="54" t="s">
        <v>366</v>
      </c>
    </row>
    <row r="38" spans="1:22" s="49" customFormat="1" ht="14.25" customHeight="1">
      <c r="A38" s="292"/>
      <c r="B38" s="292"/>
      <c r="C38" s="292"/>
      <c r="D38" s="292"/>
      <c r="E38" s="292"/>
      <c r="F38" s="292"/>
      <c r="G38" s="292"/>
      <c r="H38" s="57" t="s">
        <v>369</v>
      </c>
      <c r="I38" s="54" t="s">
        <v>326</v>
      </c>
      <c r="J38" s="54"/>
      <c r="K38" s="54"/>
      <c r="L38" s="54"/>
      <c r="M38" s="54">
        <v>3</v>
      </c>
      <c r="N38" s="54"/>
      <c r="O38" s="54"/>
      <c r="P38" s="54"/>
      <c r="Q38" s="54"/>
      <c r="R38" s="54"/>
      <c r="S38" s="54"/>
      <c r="T38" s="54"/>
      <c r="U38" s="292"/>
      <c r="V38" s="292" t="s">
        <v>366</v>
      </c>
    </row>
    <row r="39" spans="1:22" s="49" customFormat="1" ht="27.75" customHeight="1">
      <c r="A39" s="292"/>
      <c r="B39" s="292"/>
      <c r="C39" s="292"/>
      <c r="D39" s="292"/>
      <c r="E39" s="292"/>
      <c r="F39" s="292"/>
      <c r="G39" s="292"/>
      <c r="H39" s="57" t="s">
        <v>370</v>
      </c>
      <c r="I39" s="54" t="s">
        <v>326</v>
      </c>
      <c r="J39" s="54"/>
      <c r="K39" s="54"/>
      <c r="L39" s="54"/>
      <c r="M39" s="54">
        <v>4</v>
      </c>
      <c r="N39" s="54"/>
      <c r="O39" s="54"/>
      <c r="P39" s="54"/>
      <c r="Q39" s="54"/>
      <c r="R39" s="54"/>
      <c r="S39" s="54"/>
      <c r="T39" s="54"/>
      <c r="U39" s="292"/>
      <c r="V39" s="292"/>
    </row>
    <row r="40" spans="1:22" s="49" customFormat="1" ht="14.25" customHeight="1">
      <c r="A40" s="292"/>
      <c r="B40" s="292"/>
      <c r="C40" s="292" t="s">
        <v>371</v>
      </c>
      <c r="D40" s="306">
        <v>0.5</v>
      </c>
      <c r="E40" s="319">
        <v>4</v>
      </c>
      <c r="F40" s="319">
        <v>24</v>
      </c>
      <c r="G40" s="319">
        <v>24</v>
      </c>
      <c r="H40" s="59" t="s">
        <v>372</v>
      </c>
      <c r="I40" s="54" t="s">
        <v>326</v>
      </c>
      <c r="J40" s="54"/>
      <c r="K40" s="54"/>
      <c r="L40" s="54"/>
      <c r="M40" s="54"/>
      <c r="N40" s="54">
        <v>6</v>
      </c>
      <c r="O40" s="54"/>
      <c r="P40" s="54"/>
      <c r="Q40" s="54"/>
      <c r="R40" s="54"/>
      <c r="S40" s="54"/>
      <c r="T40" s="54"/>
      <c r="U40" s="292" t="s">
        <v>323</v>
      </c>
      <c r="V40" s="54" t="s">
        <v>324</v>
      </c>
    </row>
    <row r="41" spans="1:22" s="49" customFormat="1" ht="25.5" customHeight="1">
      <c r="A41" s="292"/>
      <c r="B41" s="292"/>
      <c r="C41" s="292"/>
      <c r="D41" s="306"/>
      <c r="E41" s="319"/>
      <c r="F41" s="319"/>
      <c r="G41" s="319"/>
      <c r="H41" s="59" t="s">
        <v>373</v>
      </c>
      <c r="I41" s="54" t="s">
        <v>326</v>
      </c>
      <c r="J41" s="54"/>
      <c r="K41" s="54"/>
      <c r="L41" s="54"/>
      <c r="M41" s="54"/>
      <c r="N41" s="54">
        <v>6</v>
      </c>
      <c r="O41" s="54"/>
      <c r="P41" s="54"/>
      <c r="Q41" s="54"/>
      <c r="R41" s="54"/>
      <c r="S41" s="54"/>
      <c r="T41" s="54"/>
      <c r="U41" s="292"/>
      <c r="V41" s="54" t="s">
        <v>324</v>
      </c>
    </row>
    <row r="42" spans="1:22" s="49" customFormat="1" ht="27.75" customHeight="1">
      <c r="A42" s="292"/>
      <c r="B42" s="292"/>
      <c r="C42" s="292"/>
      <c r="D42" s="306"/>
      <c r="E42" s="319"/>
      <c r="F42" s="319"/>
      <c r="G42" s="319"/>
      <c r="H42" s="59" t="s">
        <v>374</v>
      </c>
      <c r="I42" s="54" t="s">
        <v>334</v>
      </c>
      <c r="J42" s="54"/>
      <c r="K42" s="54"/>
      <c r="L42" s="54"/>
      <c r="M42" s="54"/>
      <c r="N42" s="54">
        <v>6</v>
      </c>
      <c r="O42" s="54"/>
      <c r="P42" s="54"/>
      <c r="Q42" s="54"/>
      <c r="R42" s="54"/>
      <c r="S42" s="54"/>
      <c r="T42" s="54"/>
      <c r="U42" s="292"/>
      <c r="V42" s="54" t="s">
        <v>324</v>
      </c>
    </row>
    <row r="43" spans="1:22" s="49" customFormat="1" ht="31.5" customHeight="1">
      <c r="A43" s="292"/>
      <c r="B43" s="292"/>
      <c r="C43" s="292"/>
      <c r="D43" s="306"/>
      <c r="E43" s="319"/>
      <c r="F43" s="319"/>
      <c r="G43" s="319"/>
      <c r="H43" s="59" t="s">
        <v>375</v>
      </c>
      <c r="I43" s="54" t="s">
        <v>329</v>
      </c>
      <c r="J43" s="54"/>
      <c r="K43" s="54"/>
      <c r="L43" s="54"/>
      <c r="M43" s="54"/>
      <c r="N43" s="54">
        <v>6</v>
      </c>
      <c r="O43" s="54"/>
      <c r="P43" s="54"/>
      <c r="Q43" s="54"/>
      <c r="R43" s="54"/>
      <c r="S43" s="54"/>
      <c r="T43" s="54"/>
      <c r="U43" s="292"/>
      <c r="V43" s="54" t="s">
        <v>324</v>
      </c>
    </row>
    <row r="44" spans="1:256" s="50" customFormat="1" ht="15" customHeight="1">
      <c r="A44" s="292"/>
      <c r="B44" s="292"/>
      <c r="C44" s="292" t="s">
        <v>376</v>
      </c>
      <c r="D44" s="306">
        <v>0.5</v>
      </c>
      <c r="E44" s="319">
        <v>7</v>
      </c>
      <c r="F44" s="319">
        <v>16</v>
      </c>
      <c r="G44" s="319">
        <v>16</v>
      </c>
      <c r="H44" s="57" t="s">
        <v>377</v>
      </c>
      <c r="I44" s="54" t="s">
        <v>326</v>
      </c>
      <c r="J44" s="68"/>
      <c r="K44" s="68"/>
      <c r="L44" s="68"/>
      <c r="M44" s="68"/>
      <c r="N44" s="68"/>
      <c r="O44" s="68"/>
      <c r="P44" s="54">
        <v>2</v>
      </c>
      <c r="Q44" s="54"/>
      <c r="R44" s="54"/>
      <c r="S44" s="54"/>
      <c r="T44" s="54"/>
      <c r="U44" s="292" t="s">
        <v>323</v>
      </c>
      <c r="V44" s="292" t="s">
        <v>324</v>
      </c>
      <c r="W44" s="72"/>
      <c r="IV44" s="53"/>
    </row>
    <row r="45" spans="1:256" s="50" customFormat="1" ht="15" customHeight="1">
      <c r="A45" s="292"/>
      <c r="B45" s="292"/>
      <c r="C45" s="292"/>
      <c r="D45" s="306"/>
      <c r="E45" s="319"/>
      <c r="F45" s="319"/>
      <c r="G45" s="319"/>
      <c r="H45" s="57" t="s">
        <v>378</v>
      </c>
      <c r="I45" s="54" t="s">
        <v>329</v>
      </c>
      <c r="J45" s="68"/>
      <c r="K45" s="68"/>
      <c r="L45" s="68"/>
      <c r="M45" s="68"/>
      <c r="N45" s="68"/>
      <c r="O45" s="68"/>
      <c r="P45" s="54">
        <v>2</v>
      </c>
      <c r="Q45" s="54"/>
      <c r="R45" s="54"/>
      <c r="S45" s="54"/>
      <c r="T45" s="54"/>
      <c r="U45" s="292"/>
      <c r="V45" s="292"/>
      <c r="W45" s="72"/>
      <c r="IV45" s="53"/>
    </row>
    <row r="46" spans="1:256" s="50" customFormat="1" ht="15" customHeight="1">
      <c r="A46" s="292"/>
      <c r="B46" s="292"/>
      <c r="C46" s="292"/>
      <c r="D46" s="306"/>
      <c r="E46" s="319"/>
      <c r="F46" s="319"/>
      <c r="G46" s="319"/>
      <c r="H46" s="57" t="s">
        <v>379</v>
      </c>
      <c r="I46" s="54" t="s">
        <v>326</v>
      </c>
      <c r="J46" s="68"/>
      <c r="K46" s="68"/>
      <c r="L46" s="68"/>
      <c r="M46" s="68"/>
      <c r="N46" s="68"/>
      <c r="O46" s="68"/>
      <c r="P46" s="54">
        <v>2</v>
      </c>
      <c r="Q46" s="54"/>
      <c r="R46" s="54"/>
      <c r="S46" s="54"/>
      <c r="T46" s="54"/>
      <c r="U46" s="292"/>
      <c r="V46" s="292"/>
      <c r="W46" s="72"/>
      <c r="IV46" s="53"/>
    </row>
    <row r="47" spans="1:256" s="50" customFormat="1" ht="15" customHeight="1">
      <c r="A47" s="292"/>
      <c r="B47" s="292"/>
      <c r="C47" s="292"/>
      <c r="D47" s="306"/>
      <c r="E47" s="319"/>
      <c r="F47" s="319"/>
      <c r="G47" s="319"/>
      <c r="H47" s="57" t="s">
        <v>380</v>
      </c>
      <c r="I47" s="54" t="s">
        <v>334</v>
      </c>
      <c r="J47" s="68"/>
      <c r="K47" s="68"/>
      <c r="L47" s="68"/>
      <c r="M47" s="68"/>
      <c r="N47" s="68"/>
      <c r="O47" s="68"/>
      <c r="P47" s="54">
        <v>4</v>
      </c>
      <c r="Q47" s="54"/>
      <c r="R47" s="54"/>
      <c r="S47" s="54"/>
      <c r="T47" s="54"/>
      <c r="U47" s="292"/>
      <c r="V47" s="292"/>
      <c r="W47" s="72"/>
      <c r="IV47" s="53"/>
    </row>
    <row r="48" spans="1:256" s="50" customFormat="1" ht="27.75" customHeight="1">
      <c r="A48" s="292"/>
      <c r="B48" s="292"/>
      <c r="C48" s="292"/>
      <c r="D48" s="306"/>
      <c r="E48" s="319"/>
      <c r="F48" s="319"/>
      <c r="G48" s="319"/>
      <c r="H48" s="57" t="s">
        <v>381</v>
      </c>
      <c r="I48" s="54" t="s">
        <v>329</v>
      </c>
      <c r="J48" s="68"/>
      <c r="K48" s="68"/>
      <c r="L48" s="68"/>
      <c r="M48" s="68"/>
      <c r="N48" s="68"/>
      <c r="O48" s="68"/>
      <c r="P48" s="54">
        <v>2</v>
      </c>
      <c r="Q48" s="54"/>
      <c r="R48" s="54"/>
      <c r="S48" s="54"/>
      <c r="T48" s="54"/>
      <c r="U48" s="292"/>
      <c r="V48" s="292"/>
      <c r="W48" s="72"/>
      <c r="IV48" s="53"/>
    </row>
    <row r="49" spans="1:256" s="50" customFormat="1" ht="15" customHeight="1">
      <c r="A49" s="292"/>
      <c r="B49" s="292"/>
      <c r="C49" s="292"/>
      <c r="D49" s="306"/>
      <c r="E49" s="319"/>
      <c r="F49" s="319"/>
      <c r="G49" s="319"/>
      <c r="H49" s="57" t="s">
        <v>382</v>
      </c>
      <c r="I49" s="54" t="s">
        <v>329</v>
      </c>
      <c r="J49" s="68"/>
      <c r="K49" s="68"/>
      <c r="L49" s="68"/>
      <c r="M49" s="68"/>
      <c r="N49" s="68"/>
      <c r="O49" s="68"/>
      <c r="P49" s="54">
        <v>2</v>
      </c>
      <c r="Q49" s="54"/>
      <c r="R49" s="54"/>
      <c r="S49" s="54"/>
      <c r="T49" s="54"/>
      <c r="U49" s="292"/>
      <c r="V49" s="292"/>
      <c r="W49" s="72"/>
      <c r="IV49" s="53"/>
    </row>
    <row r="50" spans="1:256" s="50" customFormat="1" ht="27" customHeight="1">
      <c r="A50" s="292"/>
      <c r="B50" s="292"/>
      <c r="C50" s="292"/>
      <c r="D50" s="306"/>
      <c r="E50" s="319"/>
      <c r="F50" s="319"/>
      <c r="G50" s="319"/>
      <c r="H50" s="57" t="s">
        <v>383</v>
      </c>
      <c r="I50" s="54" t="s">
        <v>334</v>
      </c>
      <c r="J50" s="69"/>
      <c r="K50" s="69"/>
      <c r="L50" s="69"/>
      <c r="M50" s="69"/>
      <c r="N50" s="69"/>
      <c r="O50" s="69"/>
      <c r="P50" s="54">
        <v>2</v>
      </c>
      <c r="Q50" s="73"/>
      <c r="R50" s="73"/>
      <c r="S50" s="73"/>
      <c r="T50" s="73"/>
      <c r="U50" s="292"/>
      <c r="V50" s="292"/>
      <c r="W50" s="72"/>
      <c r="IV50" s="53"/>
    </row>
    <row r="51" spans="1:256" s="50" customFormat="1" ht="27" customHeight="1">
      <c r="A51" s="292"/>
      <c r="B51" s="292"/>
      <c r="C51" s="292" t="s">
        <v>384</v>
      </c>
      <c r="D51" s="306">
        <v>2.5</v>
      </c>
      <c r="E51" s="319">
        <v>2</v>
      </c>
      <c r="F51" s="319">
        <v>8</v>
      </c>
      <c r="G51" s="319">
        <v>8</v>
      </c>
      <c r="H51" s="57" t="s">
        <v>385</v>
      </c>
      <c r="I51" s="54" t="s">
        <v>326</v>
      </c>
      <c r="J51" s="54"/>
      <c r="K51" s="54"/>
      <c r="L51" s="54"/>
      <c r="M51" s="54"/>
      <c r="N51" s="54"/>
      <c r="O51" s="54"/>
      <c r="P51" s="54">
        <v>4</v>
      </c>
      <c r="Q51" s="54"/>
      <c r="R51" s="54"/>
      <c r="S51" s="54"/>
      <c r="T51" s="54"/>
      <c r="U51" s="292" t="s">
        <v>349</v>
      </c>
      <c r="V51" s="292" t="s">
        <v>324</v>
      </c>
      <c r="W51" s="72"/>
      <c r="IV51" s="53"/>
    </row>
    <row r="52" spans="1:23" ht="15" customHeight="1">
      <c r="A52" s="292"/>
      <c r="B52" s="292"/>
      <c r="C52" s="292"/>
      <c r="D52" s="306"/>
      <c r="E52" s="319"/>
      <c r="F52" s="319"/>
      <c r="G52" s="319"/>
      <c r="H52" s="57" t="s">
        <v>386</v>
      </c>
      <c r="I52" s="54" t="s">
        <v>334</v>
      </c>
      <c r="J52" s="54"/>
      <c r="K52" s="54"/>
      <c r="L52" s="54"/>
      <c r="M52" s="54"/>
      <c r="N52" s="54"/>
      <c r="O52" s="54"/>
      <c r="P52" s="54">
        <v>4</v>
      </c>
      <c r="Q52" s="54"/>
      <c r="R52" s="54"/>
      <c r="S52" s="54"/>
      <c r="T52" s="54"/>
      <c r="U52" s="292"/>
      <c r="V52" s="292"/>
      <c r="W52" s="72"/>
    </row>
    <row r="53" spans="1:22" ht="15.75" customHeight="1">
      <c r="A53" s="292"/>
      <c r="B53" s="292"/>
      <c r="C53" s="61" t="s">
        <v>352</v>
      </c>
      <c r="D53" s="62">
        <f>SUM(D27:D52)</f>
        <v>8.5</v>
      </c>
      <c r="E53" s="63">
        <f>SUM(E27:E52)</f>
        <v>26</v>
      </c>
      <c r="F53" s="63">
        <f>SUM(F27:F52)</f>
        <v>88</v>
      </c>
      <c r="G53" s="63">
        <f>SUM(G27:G52)</f>
        <v>88</v>
      </c>
      <c r="H53" s="63"/>
      <c r="I53" s="63"/>
      <c r="J53" s="63">
        <f>SUM(J27:J52)</f>
        <v>16</v>
      </c>
      <c r="K53" s="63">
        <f>SUM(K27:K52)</f>
        <v>0</v>
      </c>
      <c r="L53" s="63"/>
      <c r="M53" s="63">
        <f>SUM(M27:M52)</f>
        <v>16</v>
      </c>
      <c r="N53" s="63">
        <f>SUM(N27:N52)</f>
        <v>24</v>
      </c>
      <c r="O53" s="63"/>
      <c r="P53" s="63">
        <f>SUM(P27:P52)</f>
        <v>24</v>
      </c>
      <c r="Q53" s="63">
        <f>SUM(Q27:Q52)</f>
        <v>0</v>
      </c>
      <c r="R53" s="64"/>
      <c r="S53" s="64">
        <f>SUM(S27:S52)</f>
        <v>0</v>
      </c>
      <c r="T53" s="64">
        <f>SUM(T27:T52)</f>
        <v>0</v>
      </c>
      <c r="U53" s="64">
        <f>SUM(U27:U52)</f>
        <v>0</v>
      </c>
      <c r="V53" s="60"/>
    </row>
    <row r="54" spans="1:23" ht="25.5" customHeight="1">
      <c r="A54" s="292"/>
      <c r="B54" s="292" t="s">
        <v>387</v>
      </c>
      <c r="C54" s="292" t="s">
        <v>388</v>
      </c>
      <c r="D54" s="306">
        <v>0.5</v>
      </c>
      <c r="E54" s="319">
        <v>4</v>
      </c>
      <c r="F54" s="319">
        <v>24</v>
      </c>
      <c r="G54" s="319">
        <v>24</v>
      </c>
      <c r="H54" s="56" t="s">
        <v>389</v>
      </c>
      <c r="I54" s="54" t="s">
        <v>329</v>
      </c>
      <c r="J54" s="54"/>
      <c r="K54" s="54"/>
      <c r="L54" s="54"/>
      <c r="M54" s="54"/>
      <c r="N54" s="54"/>
      <c r="O54" s="54"/>
      <c r="P54" s="54">
        <v>8</v>
      </c>
      <c r="Q54" s="54"/>
      <c r="R54" s="54"/>
      <c r="S54" s="54"/>
      <c r="T54" s="54"/>
      <c r="U54" s="292" t="s">
        <v>323</v>
      </c>
      <c r="V54" s="54" t="s">
        <v>324</v>
      </c>
      <c r="W54" s="74"/>
    </row>
    <row r="55" spans="1:23" ht="24" customHeight="1">
      <c r="A55" s="292"/>
      <c r="B55" s="292"/>
      <c r="C55" s="292"/>
      <c r="D55" s="306"/>
      <c r="E55" s="319"/>
      <c r="F55" s="319"/>
      <c r="G55" s="319"/>
      <c r="H55" s="56" t="s">
        <v>390</v>
      </c>
      <c r="I55" s="54" t="s">
        <v>329</v>
      </c>
      <c r="J55" s="54"/>
      <c r="K55" s="54"/>
      <c r="L55" s="54"/>
      <c r="M55" s="54"/>
      <c r="N55" s="54"/>
      <c r="O55" s="54"/>
      <c r="P55" s="54">
        <v>8</v>
      </c>
      <c r="Q55" s="54"/>
      <c r="R55" s="54"/>
      <c r="S55" s="54"/>
      <c r="T55" s="54"/>
      <c r="U55" s="292"/>
      <c r="V55" s="54" t="s">
        <v>324</v>
      </c>
      <c r="W55" s="74"/>
    </row>
    <row r="56" spans="1:23" ht="25.5" customHeight="1">
      <c r="A56" s="292"/>
      <c r="B56" s="292"/>
      <c r="C56" s="292"/>
      <c r="D56" s="306"/>
      <c r="E56" s="319"/>
      <c r="F56" s="319"/>
      <c r="G56" s="319"/>
      <c r="H56" s="56" t="s">
        <v>391</v>
      </c>
      <c r="I56" s="54" t="s">
        <v>326</v>
      </c>
      <c r="J56" s="54"/>
      <c r="K56" s="54"/>
      <c r="L56" s="54"/>
      <c r="M56" s="54"/>
      <c r="N56" s="54"/>
      <c r="O56" s="54"/>
      <c r="P56" s="54">
        <v>4</v>
      </c>
      <c r="Q56" s="54"/>
      <c r="R56" s="54"/>
      <c r="S56" s="54"/>
      <c r="T56" s="54"/>
      <c r="U56" s="292"/>
      <c r="V56" s="54" t="s">
        <v>324</v>
      </c>
      <c r="W56" s="74"/>
    </row>
    <row r="57" spans="1:23" ht="25.5" customHeight="1">
      <c r="A57" s="292"/>
      <c r="B57" s="292"/>
      <c r="C57" s="292"/>
      <c r="D57" s="306"/>
      <c r="E57" s="319"/>
      <c r="F57" s="319"/>
      <c r="G57" s="319"/>
      <c r="H57" s="56" t="s">
        <v>392</v>
      </c>
      <c r="I57" s="54" t="s">
        <v>326</v>
      </c>
      <c r="J57" s="54"/>
      <c r="K57" s="54"/>
      <c r="L57" s="54"/>
      <c r="M57" s="54"/>
      <c r="N57" s="54"/>
      <c r="O57" s="54"/>
      <c r="P57" s="54">
        <v>4</v>
      </c>
      <c r="Q57" s="54"/>
      <c r="R57" s="54"/>
      <c r="S57" s="54"/>
      <c r="T57" s="54"/>
      <c r="U57" s="292"/>
      <c r="V57" s="54" t="s">
        <v>324</v>
      </c>
      <c r="W57" s="72"/>
    </row>
    <row r="58" spans="1:23" ht="15" customHeight="1">
      <c r="A58" s="292"/>
      <c r="B58" s="292"/>
      <c r="C58" s="300" t="s">
        <v>393</v>
      </c>
      <c r="D58" s="300">
        <v>3</v>
      </c>
      <c r="E58" s="319">
        <v>6</v>
      </c>
      <c r="F58" s="319">
        <v>12</v>
      </c>
      <c r="G58" s="319">
        <v>8</v>
      </c>
      <c r="H58" s="57" t="s">
        <v>394</v>
      </c>
      <c r="I58" s="54" t="s">
        <v>326</v>
      </c>
      <c r="J58" s="54"/>
      <c r="K58" s="54"/>
      <c r="L58" s="54"/>
      <c r="M58" s="54"/>
      <c r="N58" s="54"/>
      <c r="O58" s="54"/>
      <c r="P58" s="54"/>
      <c r="Q58" s="54">
        <v>2</v>
      </c>
      <c r="R58" s="54"/>
      <c r="S58" s="54"/>
      <c r="T58" s="54"/>
      <c r="U58" s="292" t="s">
        <v>349</v>
      </c>
      <c r="V58" s="54" t="s">
        <v>395</v>
      </c>
      <c r="W58" s="72"/>
    </row>
    <row r="59" spans="1:22" ht="15" customHeight="1">
      <c r="A59" s="292"/>
      <c r="B59" s="292"/>
      <c r="C59" s="300"/>
      <c r="D59" s="300"/>
      <c r="E59" s="319"/>
      <c r="F59" s="319"/>
      <c r="G59" s="319"/>
      <c r="H59" s="56" t="s">
        <v>396</v>
      </c>
      <c r="I59" s="54" t="s">
        <v>326</v>
      </c>
      <c r="J59" s="54"/>
      <c r="K59" s="54"/>
      <c r="L59" s="54"/>
      <c r="M59" s="54"/>
      <c r="N59" s="60"/>
      <c r="O59" s="60"/>
      <c r="P59" s="54"/>
      <c r="Q59" s="54">
        <v>2</v>
      </c>
      <c r="R59" s="54"/>
      <c r="S59" s="54"/>
      <c r="T59" s="54"/>
      <c r="U59" s="292"/>
      <c r="V59" s="54" t="s">
        <v>324</v>
      </c>
    </row>
    <row r="60" spans="1:22" ht="15" customHeight="1">
      <c r="A60" s="292"/>
      <c r="B60" s="292"/>
      <c r="C60" s="300"/>
      <c r="D60" s="300"/>
      <c r="E60" s="319"/>
      <c r="F60" s="319"/>
      <c r="G60" s="319"/>
      <c r="H60" s="56" t="s">
        <v>397</v>
      </c>
      <c r="I60" s="54" t="s">
        <v>326</v>
      </c>
      <c r="J60" s="54"/>
      <c r="K60" s="54"/>
      <c r="L60" s="54"/>
      <c r="M60" s="54"/>
      <c r="N60" s="60"/>
      <c r="O60" s="60"/>
      <c r="P60" s="54"/>
      <c r="Q60" s="54">
        <v>2</v>
      </c>
      <c r="R60" s="54"/>
      <c r="S60" s="54"/>
      <c r="T60" s="54"/>
      <c r="U60" s="292"/>
      <c r="V60" s="54" t="s">
        <v>324</v>
      </c>
    </row>
    <row r="61" spans="1:22" s="49" customFormat="1" ht="15" customHeight="1">
      <c r="A61" s="292"/>
      <c r="B61" s="292"/>
      <c r="C61" s="300"/>
      <c r="D61" s="300"/>
      <c r="E61" s="319"/>
      <c r="F61" s="319"/>
      <c r="G61" s="319"/>
      <c r="H61" s="57" t="s">
        <v>398</v>
      </c>
      <c r="I61" s="54" t="s">
        <v>329</v>
      </c>
      <c r="J61" s="54"/>
      <c r="K61" s="54"/>
      <c r="L61" s="54"/>
      <c r="M61" s="54"/>
      <c r="N61" s="60"/>
      <c r="O61" s="60"/>
      <c r="P61" s="54"/>
      <c r="Q61" s="54">
        <v>2</v>
      </c>
      <c r="R61" s="54"/>
      <c r="S61" s="54"/>
      <c r="T61" s="54"/>
      <c r="U61" s="292"/>
      <c r="V61" s="54" t="s">
        <v>395</v>
      </c>
    </row>
    <row r="62" spans="1:22" s="49" customFormat="1" ht="15" customHeight="1">
      <c r="A62" s="292"/>
      <c r="B62" s="292"/>
      <c r="C62" s="300"/>
      <c r="D62" s="300"/>
      <c r="E62" s="319"/>
      <c r="F62" s="319"/>
      <c r="G62" s="319"/>
      <c r="H62" s="56" t="s">
        <v>399</v>
      </c>
      <c r="I62" s="54" t="s">
        <v>329</v>
      </c>
      <c r="J62" s="54"/>
      <c r="K62" s="54"/>
      <c r="L62" s="54"/>
      <c r="M62" s="54"/>
      <c r="N62" s="60"/>
      <c r="O62" s="60"/>
      <c r="P62" s="54"/>
      <c r="Q62" s="54">
        <v>2</v>
      </c>
      <c r="R62" s="54"/>
      <c r="S62" s="54"/>
      <c r="T62" s="54"/>
      <c r="U62" s="292"/>
      <c r="V62" s="54" t="s">
        <v>324</v>
      </c>
    </row>
    <row r="63" spans="1:22" s="49" customFormat="1" ht="15" customHeight="1">
      <c r="A63" s="292"/>
      <c r="B63" s="292"/>
      <c r="C63" s="300"/>
      <c r="D63" s="300"/>
      <c r="E63" s="319"/>
      <c r="F63" s="319"/>
      <c r="G63" s="319"/>
      <c r="H63" s="56" t="s">
        <v>400</v>
      </c>
      <c r="I63" s="54" t="s">
        <v>334</v>
      </c>
      <c r="J63" s="54"/>
      <c r="K63" s="54"/>
      <c r="L63" s="54"/>
      <c r="M63" s="54"/>
      <c r="N63" s="60"/>
      <c r="O63" s="60"/>
      <c r="P63" s="54"/>
      <c r="Q63" s="54">
        <v>2</v>
      </c>
      <c r="R63" s="54"/>
      <c r="S63" s="54"/>
      <c r="T63" s="54"/>
      <c r="U63" s="292"/>
      <c r="V63" s="54" t="s">
        <v>324</v>
      </c>
    </row>
    <row r="64" spans="1:22" s="49" customFormat="1" ht="15" customHeight="1">
      <c r="A64" s="292"/>
      <c r="B64" s="292"/>
      <c r="C64" s="292" t="s">
        <v>401</v>
      </c>
      <c r="D64" s="308">
        <v>3</v>
      </c>
      <c r="E64" s="319">
        <v>4</v>
      </c>
      <c r="F64" s="319">
        <v>10</v>
      </c>
      <c r="G64" s="319">
        <v>8</v>
      </c>
      <c r="H64" s="57" t="s">
        <v>402</v>
      </c>
      <c r="I64" s="54" t="s">
        <v>326</v>
      </c>
      <c r="J64" s="54"/>
      <c r="K64" s="54"/>
      <c r="L64" s="54"/>
      <c r="M64" s="54"/>
      <c r="N64" s="60"/>
      <c r="O64" s="60"/>
      <c r="P64" s="54"/>
      <c r="Q64" s="54"/>
      <c r="R64" s="54"/>
      <c r="S64" s="54">
        <v>4</v>
      </c>
      <c r="T64" s="54"/>
      <c r="U64" s="292" t="s">
        <v>349</v>
      </c>
      <c r="V64" s="54" t="s">
        <v>324</v>
      </c>
    </row>
    <row r="65" spans="1:22" s="49" customFormat="1" ht="15" customHeight="1">
      <c r="A65" s="292"/>
      <c r="B65" s="292"/>
      <c r="C65" s="292"/>
      <c r="D65" s="308"/>
      <c r="E65" s="319"/>
      <c r="F65" s="319"/>
      <c r="G65" s="319"/>
      <c r="H65" s="56" t="s">
        <v>403</v>
      </c>
      <c r="I65" s="54" t="s">
        <v>326</v>
      </c>
      <c r="J65" s="54"/>
      <c r="K65" s="54"/>
      <c r="L65" s="54"/>
      <c r="M65" s="54"/>
      <c r="N65" s="60"/>
      <c r="O65" s="60"/>
      <c r="P65" s="54"/>
      <c r="Q65" s="54"/>
      <c r="R65" s="54"/>
      <c r="S65" s="54">
        <v>2</v>
      </c>
      <c r="T65" s="54"/>
      <c r="U65" s="292"/>
      <c r="V65" s="54" t="s">
        <v>395</v>
      </c>
    </row>
    <row r="66" spans="1:22" s="49" customFormat="1" ht="15" customHeight="1">
      <c r="A66" s="292"/>
      <c r="B66" s="292"/>
      <c r="C66" s="292"/>
      <c r="D66" s="308"/>
      <c r="E66" s="319"/>
      <c r="F66" s="319"/>
      <c r="G66" s="319"/>
      <c r="H66" s="56" t="s">
        <v>404</v>
      </c>
      <c r="I66" s="54" t="s">
        <v>329</v>
      </c>
      <c r="J66" s="54"/>
      <c r="K66" s="54"/>
      <c r="L66" s="54"/>
      <c r="M66" s="54"/>
      <c r="N66" s="60"/>
      <c r="O66" s="60"/>
      <c r="P66" s="54"/>
      <c r="Q66" s="54"/>
      <c r="R66" s="54"/>
      <c r="S66" s="54">
        <v>2</v>
      </c>
      <c r="T66" s="54"/>
      <c r="U66" s="292"/>
      <c r="V66" s="54" t="s">
        <v>324</v>
      </c>
    </row>
    <row r="67" spans="1:22" s="49" customFormat="1" ht="15" customHeight="1">
      <c r="A67" s="292"/>
      <c r="B67" s="292"/>
      <c r="C67" s="292"/>
      <c r="D67" s="308"/>
      <c r="E67" s="319"/>
      <c r="F67" s="319"/>
      <c r="G67" s="319"/>
      <c r="H67" s="56" t="s">
        <v>405</v>
      </c>
      <c r="I67" s="54" t="s">
        <v>329</v>
      </c>
      <c r="J67" s="54"/>
      <c r="K67" s="54"/>
      <c r="L67" s="54"/>
      <c r="M67" s="54"/>
      <c r="N67" s="60"/>
      <c r="O67" s="60"/>
      <c r="P67" s="54"/>
      <c r="Q67" s="54"/>
      <c r="R67" s="54"/>
      <c r="S67" s="54">
        <v>2</v>
      </c>
      <c r="T67" s="54"/>
      <c r="U67" s="292"/>
      <c r="V67" s="54" t="s">
        <v>324</v>
      </c>
    </row>
    <row r="68" spans="1:22" s="49" customFormat="1" ht="27" customHeight="1">
      <c r="A68" s="292"/>
      <c r="B68" s="292"/>
      <c r="C68" s="301" t="s">
        <v>406</v>
      </c>
      <c r="D68" s="309">
        <v>2</v>
      </c>
      <c r="E68" s="320">
        <v>2</v>
      </c>
      <c r="F68" s="320">
        <v>4</v>
      </c>
      <c r="G68" s="320">
        <v>4</v>
      </c>
      <c r="H68" s="56" t="s">
        <v>407</v>
      </c>
      <c r="I68" s="54" t="s">
        <v>329</v>
      </c>
      <c r="J68" s="54"/>
      <c r="K68" s="54"/>
      <c r="L68" s="54"/>
      <c r="M68" s="54"/>
      <c r="N68" s="60"/>
      <c r="O68" s="60"/>
      <c r="P68" s="54"/>
      <c r="Q68" s="54">
        <v>2</v>
      </c>
      <c r="R68" s="54"/>
      <c r="S68" s="54"/>
      <c r="T68" s="54"/>
      <c r="U68" s="292" t="s">
        <v>349</v>
      </c>
      <c r="V68" s="54" t="s">
        <v>324</v>
      </c>
    </row>
    <row r="69" spans="1:22" s="49" customFormat="1" ht="21.75" customHeight="1">
      <c r="A69" s="292"/>
      <c r="B69" s="292"/>
      <c r="C69" s="301"/>
      <c r="D69" s="309"/>
      <c r="E69" s="320"/>
      <c r="F69" s="320"/>
      <c r="G69" s="320"/>
      <c r="H69" s="56" t="s">
        <v>408</v>
      </c>
      <c r="I69" s="54" t="s">
        <v>329</v>
      </c>
      <c r="J69" s="54"/>
      <c r="K69" s="54"/>
      <c r="L69" s="54"/>
      <c r="M69" s="54"/>
      <c r="N69" s="60"/>
      <c r="O69" s="60"/>
      <c r="P69" s="54"/>
      <c r="Q69" s="54">
        <v>2</v>
      </c>
      <c r="R69" s="54"/>
      <c r="S69" s="54"/>
      <c r="T69" s="54"/>
      <c r="U69" s="292"/>
      <c r="V69" s="54" t="s">
        <v>324</v>
      </c>
    </row>
    <row r="70" spans="1:22" s="49" customFormat="1" ht="15" customHeight="1">
      <c r="A70" s="292"/>
      <c r="B70" s="292"/>
      <c r="C70" s="301" t="s">
        <v>409</v>
      </c>
      <c r="D70" s="309">
        <v>2</v>
      </c>
      <c r="E70" s="320">
        <v>3</v>
      </c>
      <c r="F70" s="320">
        <v>8</v>
      </c>
      <c r="G70" s="320">
        <v>8</v>
      </c>
      <c r="H70" s="56" t="s">
        <v>410</v>
      </c>
      <c r="I70" s="54" t="s">
        <v>411</v>
      </c>
      <c r="J70" s="54"/>
      <c r="K70" s="54"/>
      <c r="L70" s="54"/>
      <c r="M70" s="54"/>
      <c r="N70" s="54"/>
      <c r="O70" s="54"/>
      <c r="P70" s="54">
        <v>2</v>
      </c>
      <c r="Q70" s="54"/>
      <c r="R70" s="54"/>
      <c r="S70" s="54"/>
      <c r="T70" s="54"/>
      <c r="U70" s="292" t="s">
        <v>349</v>
      </c>
      <c r="V70" s="54" t="s">
        <v>324</v>
      </c>
    </row>
    <row r="71" spans="1:22" s="49" customFormat="1" ht="15" customHeight="1">
      <c r="A71" s="292"/>
      <c r="B71" s="292"/>
      <c r="C71" s="301"/>
      <c r="D71" s="309"/>
      <c r="E71" s="320"/>
      <c r="F71" s="320"/>
      <c r="G71" s="320"/>
      <c r="H71" s="57" t="s">
        <v>412</v>
      </c>
      <c r="I71" s="54" t="s">
        <v>329</v>
      </c>
      <c r="J71" s="54"/>
      <c r="K71" s="54"/>
      <c r="L71" s="54"/>
      <c r="M71" s="54"/>
      <c r="N71" s="54"/>
      <c r="O71" s="54"/>
      <c r="P71" s="54">
        <v>3</v>
      </c>
      <c r="Q71" s="54"/>
      <c r="R71" s="54"/>
      <c r="S71" s="54"/>
      <c r="T71" s="54"/>
      <c r="U71" s="292"/>
      <c r="V71" s="54" t="s">
        <v>324</v>
      </c>
    </row>
    <row r="72" spans="1:22" s="49" customFormat="1" ht="15" customHeight="1">
      <c r="A72" s="292"/>
      <c r="B72" s="292"/>
      <c r="C72" s="301"/>
      <c r="D72" s="309"/>
      <c r="E72" s="320"/>
      <c r="F72" s="320"/>
      <c r="G72" s="320"/>
      <c r="H72" s="58" t="s">
        <v>413</v>
      </c>
      <c r="I72" s="54" t="s">
        <v>334</v>
      </c>
      <c r="J72" s="54"/>
      <c r="K72" s="54"/>
      <c r="L72" s="54"/>
      <c r="M72" s="54"/>
      <c r="N72" s="54"/>
      <c r="O72" s="54"/>
      <c r="P72" s="54">
        <v>3</v>
      </c>
      <c r="Q72" s="54"/>
      <c r="R72" s="54"/>
      <c r="S72" s="54"/>
      <c r="T72" s="54"/>
      <c r="U72" s="292"/>
      <c r="V72" s="54" t="s">
        <v>324</v>
      </c>
    </row>
    <row r="73" spans="1:22" ht="45" customHeight="1">
      <c r="A73" s="292"/>
      <c r="B73" s="292"/>
      <c r="C73" s="60" t="s">
        <v>414</v>
      </c>
      <c r="D73" s="55">
        <v>1</v>
      </c>
      <c r="E73" s="64">
        <v>1</v>
      </c>
      <c r="F73" s="64">
        <v>2</v>
      </c>
      <c r="G73" s="64">
        <v>2</v>
      </c>
      <c r="H73" s="56" t="s">
        <v>415</v>
      </c>
      <c r="I73" s="54" t="s">
        <v>329</v>
      </c>
      <c r="J73" s="54"/>
      <c r="K73" s="54"/>
      <c r="L73" s="54"/>
      <c r="M73" s="54"/>
      <c r="N73" s="54"/>
      <c r="O73" s="54"/>
      <c r="P73" s="54"/>
      <c r="Q73" s="54"/>
      <c r="R73" s="54"/>
      <c r="S73" s="54">
        <v>2</v>
      </c>
      <c r="T73" s="54"/>
      <c r="U73" s="54" t="s">
        <v>349</v>
      </c>
      <c r="V73" s="54" t="s">
        <v>324</v>
      </c>
    </row>
    <row r="74" spans="1:22" ht="15.75" customHeight="1">
      <c r="A74" s="292"/>
      <c r="B74" s="292"/>
      <c r="C74" s="61" t="s">
        <v>352</v>
      </c>
      <c r="D74" s="75">
        <f>SUM(D54:D73)</f>
        <v>11.5</v>
      </c>
      <c r="E74" s="76">
        <f>SUM(E54,E58,E64,E68,E73)</f>
        <v>17</v>
      </c>
      <c r="F74" s="76">
        <f>SUM(F54,F58,F64,F68,F73)</f>
        <v>52</v>
      </c>
      <c r="G74" s="76">
        <f>SUM(G54,G58,G64,G68,G73)</f>
        <v>46</v>
      </c>
      <c r="H74" s="76"/>
      <c r="I74" s="76"/>
      <c r="J74" s="76"/>
      <c r="K74" s="76"/>
      <c r="L74" s="76"/>
      <c r="M74" s="76"/>
      <c r="N74" s="76"/>
      <c r="O74" s="76"/>
      <c r="P74" s="76">
        <f>SUM(P54:P73)</f>
        <v>32</v>
      </c>
      <c r="Q74" s="76">
        <f>SUM(Q54:Q73)</f>
        <v>16</v>
      </c>
      <c r="R74" s="76"/>
      <c r="S74" s="76">
        <f>SUM(S54:S73)</f>
        <v>12</v>
      </c>
      <c r="T74" s="76"/>
      <c r="U74" s="64"/>
      <c r="V74" s="54"/>
    </row>
    <row r="75" spans="1:22" ht="15.75" customHeight="1">
      <c r="A75" s="77"/>
      <c r="B75" s="77"/>
      <c r="C75" s="78"/>
      <c r="D75" s="79"/>
      <c r="E75" s="80"/>
      <c r="F75" s="80"/>
      <c r="G75" s="80"/>
      <c r="H75" s="81"/>
      <c r="I75" s="81"/>
      <c r="J75" s="81"/>
      <c r="K75" s="81"/>
      <c r="L75" s="81"/>
      <c r="M75" s="81"/>
      <c r="N75" s="81"/>
      <c r="O75" s="81"/>
      <c r="P75" s="81"/>
      <c r="Q75" s="81"/>
      <c r="R75" s="81"/>
      <c r="S75" s="81"/>
      <c r="T75" s="81"/>
      <c r="U75" s="96"/>
      <c r="V75" s="97"/>
    </row>
    <row r="76" spans="1:22" ht="15.75" customHeight="1">
      <c r="A76" s="77"/>
      <c r="B76" s="77"/>
      <c r="C76" s="78"/>
      <c r="D76" s="79"/>
      <c r="E76" s="80"/>
      <c r="F76" s="80"/>
      <c r="G76" s="80"/>
      <c r="H76" s="81"/>
      <c r="I76" s="81"/>
      <c r="J76" s="81"/>
      <c r="K76" s="81"/>
      <c r="L76" s="81"/>
      <c r="M76" s="81"/>
      <c r="N76" s="81"/>
      <c r="O76" s="81"/>
      <c r="P76" s="81"/>
      <c r="Q76" s="81"/>
      <c r="R76" s="81"/>
      <c r="S76" s="81"/>
      <c r="T76" s="81"/>
      <c r="U76" s="96"/>
      <c r="V76" s="97"/>
    </row>
    <row r="77" spans="1:22" ht="15" customHeight="1">
      <c r="A77" s="293" t="s">
        <v>416</v>
      </c>
      <c r="B77" s="293" t="s">
        <v>417</v>
      </c>
      <c r="C77" s="293" t="s">
        <v>418</v>
      </c>
      <c r="D77" s="310">
        <v>0.5</v>
      </c>
      <c r="E77" s="321">
        <v>3</v>
      </c>
      <c r="F77" s="321">
        <v>16</v>
      </c>
      <c r="G77" s="321" t="s">
        <v>419</v>
      </c>
      <c r="H77" s="82" t="s">
        <v>420</v>
      </c>
      <c r="I77" s="94" t="s">
        <v>421</v>
      </c>
      <c r="J77" s="95"/>
      <c r="K77" s="95"/>
      <c r="L77" s="95"/>
      <c r="M77" s="95"/>
      <c r="N77" s="95"/>
      <c r="O77" s="95"/>
      <c r="P77" s="95">
        <v>4</v>
      </c>
      <c r="Q77" s="95"/>
      <c r="R77" s="95"/>
      <c r="S77" s="95"/>
      <c r="T77" s="95"/>
      <c r="U77" s="293" t="s">
        <v>422</v>
      </c>
      <c r="V77" s="94" t="s">
        <v>423</v>
      </c>
    </row>
    <row r="78" spans="1:22" ht="15" customHeight="1">
      <c r="A78" s="293"/>
      <c r="B78" s="293"/>
      <c r="C78" s="293"/>
      <c r="D78" s="310"/>
      <c r="E78" s="321"/>
      <c r="F78" s="321"/>
      <c r="G78" s="321"/>
      <c r="H78" s="83" t="s">
        <v>424</v>
      </c>
      <c r="I78" s="93" t="s">
        <v>421</v>
      </c>
      <c r="J78" s="93"/>
      <c r="K78" s="93"/>
      <c r="L78" s="93"/>
      <c r="M78" s="93"/>
      <c r="N78" s="93"/>
      <c r="O78" s="93"/>
      <c r="P78" s="93">
        <v>4</v>
      </c>
      <c r="Q78" s="93"/>
      <c r="R78" s="93"/>
      <c r="S78" s="93"/>
      <c r="T78" s="93"/>
      <c r="U78" s="293"/>
      <c r="V78" s="93" t="s">
        <v>423</v>
      </c>
    </row>
    <row r="79" spans="1:22" ht="15" customHeight="1">
      <c r="A79" s="293"/>
      <c r="B79" s="293"/>
      <c r="C79" s="294"/>
      <c r="D79" s="311"/>
      <c r="E79" s="322"/>
      <c r="F79" s="322"/>
      <c r="G79" s="322"/>
      <c r="H79" s="83" t="s">
        <v>425</v>
      </c>
      <c r="I79" s="93" t="s">
        <v>421</v>
      </c>
      <c r="J79" s="93"/>
      <c r="K79" s="93"/>
      <c r="L79" s="93"/>
      <c r="M79" s="93"/>
      <c r="N79" s="93"/>
      <c r="O79" s="93"/>
      <c r="P79" s="93">
        <v>6</v>
      </c>
      <c r="Q79" s="93"/>
      <c r="R79" s="93"/>
      <c r="S79" s="93"/>
      <c r="T79" s="93"/>
      <c r="U79" s="294"/>
      <c r="V79" s="93" t="s">
        <v>423</v>
      </c>
    </row>
    <row r="80" spans="1:22" ht="15" customHeight="1">
      <c r="A80" s="293"/>
      <c r="B80" s="293"/>
      <c r="C80" s="302" t="s">
        <v>426</v>
      </c>
      <c r="D80" s="312">
        <v>0.5</v>
      </c>
      <c r="E80" s="323">
        <v>2</v>
      </c>
      <c r="F80" s="323">
        <v>24</v>
      </c>
      <c r="G80" s="312" t="s">
        <v>419</v>
      </c>
      <c r="H80" s="87" t="s">
        <v>427</v>
      </c>
      <c r="I80" s="93" t="s">
        <v>421</v>
      </c>
      <c r="J80" s="93"/>
      <c r="K80" s="93"/>
      <c r="L80" s="93"/>
      <c r="M80" s="93"/>
      <c r="N80" s="93"/>
      <c r="O80" s="93"/>
      <c r="P80" s="93">
        <v>4</v>
      </c>
      <c r="Q80" s="93"/>
      <c r="R80" s="93"/>
      <c r="S80" s="93"/>
      <c r="T80" s="93"/>
      <c r="U80" s="302" t="s">
        <v>422</v>
      </c>
      <c r="V80" s="93" t="s">
        <v>423</v>
      </c>
    </row>
    <row r="81" spans="1:22" ht="22.5" customHeight="1">
      <c r="A81" s="293"/>
      <c r="B81" s="293"/>
      <c r="C81" s="293"/>
      <c r="D81" s="313"/>
      <c r="E81" s="321"/>
      <c r="F81" s="321"/>
      <c r="G81" s="313"/>
      <c r="H81" s="83" t="s">
        <v>428</v>
      </c>
      <c r="I81" s="93" t="s">
        <v>421</v>
      </c>
      <c r="J81" s="93"/>
      <c r="K81" s="93"/>
      <c r="L81" s="93"/>
      <c r="M81" s="93"/>
      <c r="N81" s="93"/>
      <c r="O81" s="93"/>
      <c r="P81" s="93">
        <v>4</v>
      </c>
      <c r="Q81" s="93"/>
      <c r="R81" s="93"/>
      <c r="S81" s="93"/>
      <c r="T81" s="93"/>
      <c r="U81" s="293"/>
      <c r="V81" s="93" t="s">
        <v>423</v>
      </c>
    </row>
    <row r="82" spans="1:24" ht="15" customHeight="1">
      <c r="A82" s="293"/>
      <c r="B82" s="293"/>
      <c r="C82" s="302" t="s">
        <v>429</v>
      </c>
      <c r="D82" s="312">
        <v>3</v>
      </c>
      <c r="E82" s="323">
        <v>3</v>
      </c>
      <c r="F82" s="323">
        <v>10</v>
      </c>
      <c r="G82" s="323" t="s">
        <v>419</v>
      </c>
      <c r="H82" s="87" t="s">
        <v>430</v>
      </c>
      <c r="I82" s="93" t="s">
        <v>421</v>
      </c>
      <c r="J82" s="93"/>
      <c r="K82" s="93"/>
      <c r="L82" s="93"/>
      <c r="M82" s="93"/>
      <c r="N82" s="93"/>
      <c r="O82" s="93"/>
      <c r="P82" s="93"/>
      <c r="Q82" s="93"/>
      <c r="R82" s="93"/>
      <c r="S82" s="93">
        <v>2</v>
      </c>
      <c r="T82" s="93"/>
      <c r="U82" s="302" t="s">
        <v>431</v>
      </c>
      <c r="V82" s="93" t="s">
        <v>423</v>
      </c>
      <c r="X82" s="98"/>
    </row>
    <row r="83" spans="1:22" ht="15" customHeight="1">
      <c r="A83" s="293"/>
      <c r="B83" s="293"/>
      <c r="C83" s="293"/>
      <c r="D83" s="313"/>
      <c r="E83" s="321"/>
      <c r="F83" s="321"/>
      <c r="G83" s="321"/>
      <c r="H83" s="87" t="s">
        <v>432</v>
      </c>
      <c r="I83" s="93" t="s">
        <v>433</v>
      </c>
      <c r="J83" s="93"/>
      <c r="K83" s="93"/>
      <c r="L83" s="93"/>
      <c r="M83" s="93"/>
      <c r="N83" s="93"/>
      <c r="O83" s="93"/>
      <c r="P83" s="93"/>
      <c r="Q83" s="93"/>
      <c r="R83" s="93"/>
      <c r="S83" s="93">
        <v>4</v>
      </c>
      <c r="T83" s="93"/>
      <c r="U83" s="293"/>
      <c r="V83" s="93" t="s">
        <v>423</v>
      </c>
    </row>
    <row r="84" spans="1:22" ht="22.5" customHeight="1">
      <c r="A84" s="293"/>
      <c r="B84" s="293"/>
      <c r="C84" s="294"/>
      <c r="D84" s="314"/>
      <c r="E84" s="322"/>
      <c r="F84" s="322"/>
      <c r="G84" s="322"/>
      <c r="H84" s="87" t="s">
        <v>434</v>
      </c>
      <c r="I84" s="93" t="s">
        <v>433</v>
      </c>
      <c r="J84" s="93"/>
      <c r="K84" s="93"/>
      <c r="L84" s="93"/>
      <c r="M84" s="93"/>
      <c r="N84" s="93"/>
      <c r="O84" s="93"/>
      <c r="P84" s="93"/>
      <c r="Q84" s="93"/>
      <c r="R84" s="93"/>
      <c r="S84" s="93">
        <v>4</v>
      </c>
      <c r="T84" s="93"/>
      <c r="U84" s="294"/>
      <c r="V84" s="93" t="s">
        <v>423</v>
      </c>
    </row>
    <row r="85" spans="1:22" ht="15" customHeight="1">
      <c r="A85" s="293"/>
      <c r="B85" s="293"/>
      <c r="C85" s="295" t="s">
        <v>393</v>
      </c>
      <c r="D85" s="312">
        <v>3</v>
      </c>
      <c r="E85" s="323">
        <v>6</v>
      </c>
      <c r="F85" s="323">
        <v>30</v>
      </c>
      <c r="G85" s="323" t="s">
        <v>419</v>
      </c>
      <c r="H85" s="87" t="s">
        <v>435</v>
      </c>
      <c r="I85" s="93" t="s">
        <v>433</v>
      </c>
      <c r="J85" s="93"/>
      <c r="K85" s="93"/>
      <c r="L85" s="93"/>
      <c r="M85" s="93"/>
      <c r="N85" s="93"/>
      <c r="O85" s="93"/>
      <c r="P85" s="93"/>
      <c r="Q85" s="93">
        <v>4</v>
      </c>
      <c r="R85" s="93"/>
      <c r="S85" s="93"/>
      <c r="T85" s="93"/>
      <c r="U85" s="302" t="s">
        <v>431</v>
      </c>
      <c r="V85" s="93" t="s">
        <v>423</v>
      </c>
    </row>
    <row r="86" spans="1:22" ht="15" customHeight="1">
      <c r="A86" s="293"/>
      <c r="B86" s="293"/>
      <c r="C86" s="296"/>
      <c r="D86" s="313"/>
      <c r="E86" s="321"/>
      <c r="F86" s="321"/>
      <c r="G86" s="321"/>
      <c r="H86" s="87" t="s">
        <v>436</v>
      </c>
      <c r="I86" s="93" t="s">
        <v>433</v>
      </c>
      <c r="J86" s="93"/>
      <c r="K86" s="93"/>
      <c r="L86" s="93"/>
      <c r="M86" s="93"/>
      <c r="N86" s="93"/>
      <c r="O86" s="93"/>
      <c r="P86" s="93"/>
      <c r="Q86" s="93">
        <v>4</v>
      </c>
      <c r="R86" s="93"/>
      <c r="S86" s="93"/>
      <c r="T86" s="93"/>
      <c r="U86" s="293"/>
      <c r="V86" s="93" t="s">
        <v>423</v>
      </c>
    </row>
    <row r="87" spans="1:22" ht="15" customHeight="1">
      <c r="A87" s="293"/>
      <c r="B87" s="293"/>
      <c r="C87" s="296"/>
      <c r="D87" s="313"/>
      <c r="E87" s="321"/>
      <c r="F87" s="321"/>
      <c r="G87" s="321"/>
      <c r="H87" s="87" t="s">
        <v>437</v>
      </c>
      <c r="I87" s="93" t="s">
        <v>433</v>
      </c>
      <c r="J87" s="93"/>
      <c r="K87" s="93"/>
      <c r="L87" s="93"/>
      <c r="M87" s="93"/>
      <c r="N87" s="93"/>
      <c r="O87" s="93"/>
      <c r="P87" s="93"/>
      <c r="Q87" s="93">
        <v>4</v>
      </c>
      <c r="R87" s="93"/>
      <c r="S87" s="93"/>
      <c r="T87" s="93"/>
      <c r="U87" s="293"/>
      <c r="V87" s="93" t="s">
        <v>423</v>
      </c>
    </row>
    <row r="88" spans="1:22" ht="15" customHeight="1">
      <c r="A88" s="293"/>
      <c r="B88" s="293"/>
      <c r="C88" s="296"/>
      <c r="D88" s="313"/>
      <c r="E88" s="321"/>
      <c r="F88" s="321"/>
      <c r="G88" s="321"/>
      <c r="H88" s="83" t="s">
        <v>438</v>
      </c>
      <c r="I88" s="93" t="s">
        <v>433</v>
      </c>
      <c r="J88" s="93"/>
      <c r="K88" s="93"/>
      <c r="L88" s="93"/>
      <c r="M88" s="93"/>
      <c r="N88" s="93"/>
      <c r="O88" s="93"/>
      <c r="P88" s="93"/>
      <c r="Q88" s="93">
        <v>6</v>
      </c>
      <c r="R88" s="93"/>
      <c r="S88" s="93"/>
      <c r="T88" s="93"/>
      <c r="U88" s="293"/>
      <c r="V88" s="93" t="s">
        <v>423</v>
      </c>
    </row>
    <row r="89" spans="1:22" ht="24.75" customHeight="1">
      <c r="A89" s="293"/>
      <c r="B89" s="293"/>
      <c r="C89" s="296"/>
      <c r="D89" s="313"/>
      <c r="E89" s="321"/>
      <c r="F89" s="321"/>
      <c r="G89" s="321"/>
      <c r="H89" s="87" t="s">
        <v>439</v>
      </c>
      <c r="I89" s="93" t="s">
        <v>421</v>
      </c>
      <c r="J89" s="93"/>
      <c r="K89" s="93"/>
      <c r="L89" s="93"/>
      <c r="M89" s="93"/>
      <c r="N89" s="93"/>
      <c r="O89" s="93"/>
      <c r="P89" s="93"/>
      <c r="Q89" s="93"/>
      <c r="R89" s="93"/>
      <c r="S89" s="93">
        <v>6</v>
      </c>
      <c r="T89" s="93"/>
      <c r="U89" s="293"/>
      <c r="V89" s="93" t="s">
        <v>423</v>
      </c>
    </row>
    <row r="90" spans="1:22" ht="15" customHeight="1">
      <c r="A90" s="293"/>
      <c r="B90" s="293"/>
      <c r="C90" s="297"/>
      <c r="D90" s="314"/>
      <c r="E90" s="322"/>
      <c r="F90" s="322"/>
      <c r="G90" s="322"/>
      <c r="H90" s="83" t="s">
        <v>440</v>
      </c>
      <c r="I90" s="93" t="s">
        <v>421</v>
      </c>
      <c r="J90" s="93"/>
      <c r="K90" s="93"/>
      <c r="L90" s="93"/>
      <c r="M90" s="93"/>
      <c r="N90" s="93"/>
      <c r="O90" s="93"/>
      <c r="P90" s="93"/>
      <c r="Q90" s="93"/>
      <c r="R90" s="93"/>
      <c r="S90" s="93">
        <v>6</v>
      </c>
      <c r="T90" s="93"/>
      <c r="U90" s="294"/>
      <c r="V90" s="93" t="s">
        <v>423</v>
      </c>
    </row>
    <row r="91" spans="1:22" ht="45.75" customHeight="1">
      <c r="A91" s="293"/>
      <c r="B91" s="293"/>
      <c r="C91" s="88" t="s">
        <v>441</v>
      </c>
      <c r="D91" s="85">
        <v>2</v>
      </c>
      <c r="E91" s="86">
        <v>1</v>
      </c>
      <c r="F91" s="86">
        <v>4</v>
      </c>
      <c r="G91" s="86" t="s">
        <v>419</v>
      </c>
      <c r="H91" s="89" t="s">
        <v>442</v>
      </c>
      <c r="I91" s="84" t="s">
        <v>433</v>
      </c>
      <c r="J91" s="84"/>
      <c r="K91" s="84"/>
      <c r="L91" s="84"/>
      <c r="M91" s="84"/>
      <c r="N91" s="84"/>
      <c r="O91" s="84"/>
      <c r="P91" s="84"/>
      <c r="Q91" s="84">
        <v>4</v>
      </c>
      <c r="R91" s="84"/>
      <c r="S91" s="84"/>
      <c r="T91" s="84"/>
      <c r="U91" s="84" t="s">
        <v>431</v>
      </c>
      <c r="V91" s="84" t="s">
        <v>423</v>
      </c>
    </row>
    <row r="92" spans="1:22" ht="15.75" customHeight="1">
      <c r="A92" s="293"/>
      <c r="B92" s="294"/>
      <c r="C92" s="90" t="s">
        <v>443</v>
      </c>
      <c r="D92" s="91" t="s">
        <v>419</v>
      </c>
      <c r="E92" s="92">
        <f>SUM(E77,E80,E82,E85,E91)</f>
        <v>15</v>
      </c>
      <c r="F92" s="92">
        <f>SUM(F77,F80,F82,F85,F91)</f>
        <v>84</v>
      </c>
      <c r="G92" s="92"/>
      <c r="H92" s="92"/>
      <c r="I92" s="92"/>
      <c r="J92" s="92"/>
      <c r="K92" s="92"/>
      <c r="L92" s="92"/>
      <c r="M92" s="92"/>
      <c r="N92" s="92"/>
      <c r="O92" s="92"/>
      <c r="P92" s="92">
        <f>SUM(P77:P91)</f>
        <v>22</v>
      </c>
      <c r="Q92" s="92">
        <f>SUM(Q77:Q91)</f>
        <v>22</v>
      </c>
      <c r="R92" s="92"/>
      <c r="S92" s="92">
        <f>SUM(S77:S91)</f>
        <v>22</v>
      </c>
      <c r="T92" s="92"/>
      <c r="U92" s="92"/>
      <c r="V92" s="93"/>
    </row>
    <row r="93" spans="1:22" ht="63.75" customHeight="1">
      <c r="A93" s="294"/>
      <c r="B93" s="93" t="s">
        <v>444</v>
      </c>
      <c r="C93" s="286" t="s">
        <v>445</v>
      </c>
      <c r="D93" s="287"/>
      <c r="E93" s="287"/>
      <c r="F93" s="287"/>
      <c r="G93" s="287"/>
      <c r="H93" s="287"/>
      <c r="I93" s="287"/>
      <c r="J93" s="287"/>
      <c r="K93" s="287"/>
      <c r="L93" s="287"/>
      <c r="M93" s="287"/>
      <c r="N93" s="287"/>
      <c r="O93" s="287"/>
      <c r="P93" s="287"/>
      <c r="Q93" s="287"/>
      <c r="R93" s="287"/>
      <c r="S93" s="287"/>
      <c r="T93" s="287"/>
      <c r="U93" s="287"/>
      <c r="V93" s="288"/>
    </row>
    <row r="94" spans="1:24" s="51" customFormat="1" ht="63.75" customHeight="1">
      <c r="A94" s="289" t="s">
        <v>446</v>
      </c>
      <c r="B94" s="290"/>
      <c r="C94" s="290"/>
      <c r="D94" s="290"/>
      <c r="E94" s="290"/>
      <c r="F94" s="290"/>
      <c r="G94" s="290"/>
      <c r="H94" s="290"/>
      <c r="I94" s="290"/>
      <c r="J94" s="290"/>
      <c r="K94" s="290"/>
      <c r="L94" s="290"/>
      <c r="M94" s="290"/>
      <c r="N94" s="290"/>
      <c r="O94" s="290"/>
      <c r="P94" s="290"/>
      <c r="Q94" s="290"/>
      <c r="R94" s="290"/>
      <c r="S94" s="290"/>
      <c r="T94" s="290"/>
      <c r="U94" s="290"/>
      <c r="V94" s="291"/>
      <c r="X94" s="49"/>
    </row>
  </sheetData>
  <sheetProtection/>
  <mergeCells count="136">
    <mergeCell ref="V19:V20"/>
    <mergeCell ref="V21:V22"/>
    <mergeCell ref="V35:V36"/>
    <mergeCell ref="V38:V39"/>
    <mergeCell ref="V44:V50"/>
    <mergeCell ref="V51:V52"/>
    <mergeCell ref="U70:U72"/>
    <mergeCell ref="U77:U79"/>
    <mergeCell ref="U80:U81"/>
    <mergeCell ref="U82:U84"/>
    <mergeCell ref="U85:U90"/>
    <mergeCell ref="V2:V4"/>
    <mergeCell ref="V6:V7"/>
    <mergeCell ref="V8:V9"/>
    <mergeCell ref="V12:V13"/>
    <mergeCell ref="V14:V15"/>
    <mergeCell ref="U44:U50"/>
    <mergeCell ref="U51:U52"/>
    <mergeCell ref="U54:U57"/>
    <mergeCell ref="U58:U63"/>
    <mergeCell ref="U64:U67"/>
    <mergeCell ref="U68:U69"/>
    <mergeCell ref="U5:U22"/>
    <mergeCell ref="U23:U25"/>
    <mergeCell ref="U27:U31"/>
    <mergeCell ref="U32:U34"/>
    <mergeCell ref="U35:U39"/>
    <mergeCell ref="U40:U43"/>
    <mergeCell ref="G70:G72"/>
    <mergeCell ref="G77:G79"/>
    <mergeCell ref="G80:G81"/>
    <mergeCell ref="G82:G84"/>
    <mergeCell ref="G85:G90"/>
    <mergeCell ref="H2:H4"/>
    <mergeCell ref="G44:G50"/>
    <mergeCell ref="G51:G52"/>
    <mergeCell ref="G54:G57"/>
    <mergeCell ref="G58:G63"/>
    <mergeCell ref="G64:G67"/>
    <mergeCell ref="G68:G69"/>
    <mergeCell ref="F80:F81"/>
    <mergeCell ref="F82:F84"/>
    <mergeCell ref="F85:F90"/>
    <mergeCell ref="G2:G4"/>
    <mergeCell ref="G5:G22"/>
    <mergeCell ref="G23:G25"/>
    <mergeCell ref="G27:G31"/>
    <mergeCell ref="G32:G34"/>
    <mergeCell ref="G35:G39"/>
    <mergeCell ref="G40:G43"/>
    <mergeCell ref="F54:F57"/>
    <mergeCell ref="F58:F63"/>
    <mergeCell ref="F64:F67"/>
    <mergeCell ref="F68:F69"/>
    <mergeCell ref="F70:F72"/>
    <mergeCell ref="F77:F79"/>
    <mergeCell ref="E85:E90"/>
    <mergeCell ref="F2:F4"/>
    <mergeCell ref="F5:F22"/>
    <mergeCell ref="F23:F25"/>
    <mergeCell ref="F27:F31"/>
    <mergeCell ref="F32:F34"/>
    <mergeCell ref="F35:F39"/>
    <mergeCell ref="F40:F43"/>
    <mergeCell ref="F44:F50"/>
    <mergeCell ref="F51:F52"/>
    <mergeCell ref="E64:E67"/>
    <mergeCell ref="E68:E69"/>
    <mergeCell ref="E70:E72"/>
    <mergeCell ref="E77:E79"/>
    <mergeCell ref="E80:E81"/>
    <mergeCell ref="E82:E84"/>
    <mergeCell ref="E35:E39"/>
    <mergeCell ref="E40:E43"/>
    <mergeCell ref="E44:E50"/>
    <mergeCell ref="E51:E52"/>
    <mergeCell ref="E54:E57"/>
    <mergeCell ref="E58:E63"/>
    <mergeCell ref="D70:D72"/>
    <mergeCell ref="D77:D79"/>
    <mergeCell ref="D80:D81"/>
    <mergeCell ref="D82:D84"/>
    <mergeCell ref="D85:D90"/>
    <mergeCell ref="E2:E4"/>
    <mergeCell ref="E5:E22"/>
    <mergeCell ref="E23:E25"/>
    <mergeCell ref="E27:E31"/>
    <mergeCell ref="E32:E34"/>
    <mergeCell ref="D44:D50"/>
    <mergeCell ref="D51:D52"/>
    <mergeCell ref="D54:D57"/>
    <mergeCell ref="D58:D63"/>
    <mergeCell ref="D64:D67"/>
    <mergeCell ref="D68:D69"/>
    <mergeCell ref="C80:C81"/>
    <mergeCell ref="C82:C84"/>
    <mergeCell ref="C85:C90"/>
    <mergeCell ref="D2:D4"/>
    <mergeCell ref="D5:D22"/>
    <mergeCell ref="D23:D25"/>
    <mergeCell ref="D27:D31"/>
    <mergeCell ref="D32:D34"/>
    <mergeCell ref="D35:D39"/>
    <mergeCell ref="D40:D43"/>
    <mergeCell ref="C54:C57"/>
    <mergeCell ref="C58:C63"/>
    <mergeCell ref="C64:C67"/>
    <mergeCell ref="C68:C69"/>
    <mergeCell ref="C70:C72"/>
    <mergeCell ref="C77:C79"/>
    <mergeCell ref="C27:C31"/>
    <mergeCell ref="C32:C34"/>
    <mergeCell ref="C35:C39"/>
    <mergeCell ref="C40:C43"/>
    <mergeCell ref="C44:C50"/>
    <mergeCell ref="C51:C52"/>
    <mergeCell ref="C93:V93"/>
    <mergeCell ref="A94:V94"/>
    <mergeCell ref="A5:A74"/>
    <mergeCell ref="A77:A93"/>
    <mergeCell ref="B5:B26"/>
    <mergeCell ref="B27:B53"/>
    <mergeCell ref="B54:B74"/>
    <mergeCell ref="B77:B92"/>
    <mergeCell ref="C5:C22"/>
    <mergeCell ref="C23:C25"/>
    <mergeCell ref="A1:V1"/>
    <mergeCell ref="J2:T2"/>
    <mergeCell ref="J3:K3"/>
    <mergeCell ref="M3:N3"/>
    <mergeCell ref="P3:Q3"/>
    <mergeCell ref="S3:T3"/>
    <mergeCell ref="C2:C4"/>
    <mergeCell ref="I2:I4"/>
    <mergeCell ref="U2:U4"/>
    <mergeCell ref="A2:B4"/>
  </mergeCells>
  <printOptions/>
  <pageMargins left="0.63" right="0.22999999999999998" top="0.52"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2"/>
  <sheetViews>
    <sheetView tabSelected="1" zoomScalePageLayoutView="120" workbookViewId="0" topLeftCell="A26">
      <selection activeCell="I37" sqref="I37"/>
    </sheetView>
  </sheetViews>
  <sheetFormatPr defaultColWidth="8.75390625" defaultRowHeight="14.25"/>
  <cols>
    <col min="1" max="1" width="8.625" style="2" customWidth="1"/>
    <col min="2" max="2" width="20.75390625" style="3" customWidth="1"/>
    <col min="3" max="3" width="3.625" style="4" customWidth="1"/>
    <col min="4" max="4" width="5.50390625" style="3" customWidth="1"/>
    <col min="5" max="5" width="4.625" style="3" customWidth="1"/>
    <col min="6" max="6" width="4.00390625" style="3" customWidth="1"/>
    <col min="7" max="7" width="2.625" style="3" customWidth="1"/>
    <col min="8" max="8" width="9.00390625" style="2" customWidth="1"/>
    <col min="9" max="9" width="20.625" style="3" customWidth="1"/>
    <col min="10" max="10" width="3.75390625" style="4" customWidth="1"/>
    <col min="11" max="11" width="3.625" style="3" customWidth="1"/>
    <col min="12" max="12" width="4.125" style="3" customWidth="1"/>
    <col min="13" max="13" width="3.00390625" style="3" customWidth="1"/>
    <col min="14" max="16384" width="8.75390625" style="3" customWidth="1"/>
  </cols>
  <sheetData>
    <row r="1" spans="1:13" ht="22.5" customHeight="1">
      <c r="A1" s="330" t="s">
        <v>447</v>
      </c>
      <c r="B1" s="330"/>
      <c r="C1" s="330"/>
      <c r="D1" s="330"/>
      <c r="E1" s="330"/>
      <c r="F1" s="330"/>
      <c r="G1" s="331"/>
      <c r="H1" s="331"/>
      <c r="I1" s="331"/>
      <c r="J1" s="331"/>
      <c r="K1" s="331"/>
      <c r="L1" s="331"/>
      <c r="M1" s="5"/>
    </row>
    <row r="2" spans="1:13" s="1" customFormat="1" ht="14.25" customHeight="1">
      <c r="A2" s="335" t="s">
        <v>448</v>
      </c>
      <c r="B2" s="335" t="s">
        <v>199</v>
      </c>
      <c r="C2" s="336" t="s">
        <v>449</v>
      </c>
      <c r="D2" s="335" t="s">
        <v>200</v>
      </c>
      <c r="E2" s="335" t="s">
        <v>450</v>
      </c>
      <c r="F2" s="335" t="s">
        <v>451</v>
      </c>
      <c r="G2" s="337"/>
      <c r="H2" s="335" t="s">
        <v>448</v>
      </c>
      <c r="I2" s="335" t="s">
        <v>199</v>
      </c>
      <c r="J2" s="336" t="s">
        <v>449</v>
      </c>
      <c r="K2" s="335" t="s">
        <v>200</v>
      </c>
      <c r="L2" s="335" t="s">
        <v>450</v>
      </c>
      <c r="M2" s="335" t="s">
        <v>451</v>
      </c>
    </row>
    <row r="3" spans="1:13" s="1" customFormat="1" ht="12.75">
      <c r="A3" s="335"/>
      <c r="B3" s="335"/>
      <c r="C3" s="336"/>
      <c r="D3" s="335"/>
      <c r="E3" s="335"/>
      <c r="F3" s="335"/>
      <c r="G3" s="337"/>
      <c r="H3" s="335"/>
      <c r="I3" s="335"/>
      <c r="J3" s="336"/>
      <c r="K3" s="335"/>
      <c r="L3" s="335"/>
      <c r="M3" s="335"/>
    </row>
    <row r="4" spans="1:13" s="1" customFormat="1" ht="6.75" customHeight="1">
      <c r="A4" s="335"/>
      <c r="B4" s="335"/>
      <c r="C4" s="336"/>
      <c r="D4" s="335"/>
      <c r="E4" s="335"/>
      <c r="F4" s="335"/>
      <c r="G4" s="337"/>
      <c r="H4" s="335"/>
      <c r="I4" s="335"/>
      <c r="J4" s="336"/>
      <c r="K4" s="335"/>
      <c r="L4" s="335"/>
      <c r="M4" s="335"/>
    </row>
    <row r="5" spans="1:13" s="1" customFormat="1" ht="15" customHeight="1">
      <c r="A5" s="331" t="s">
        <v>452</v>
      </c>
      <c r="B5" s="331"/>
      <c r="C5" s="331"/>
      <c r="D5" s="331"/>
      <c r="E5" s="331"/>
      <c r="F5" s="331"/>
      <c r="G5" s="337"/>
      <c r="H5" s="331" t="s">
        <v>453</v>
      </c>
      <c r="I5" s="331"/>
      <c r="J5" s="331"/>
      <c r="K5" s="331"/>
      <c r="L5" s="331"/>
      <c r="M5" s="331"/>
    </row>
    <row r="6" spans="1:13" s="1" customFormat="1" ht="14.25" customHeight="1">
      <c r="A6" s="6" t="s">
        <v>25</v>
      </c>
      <c r="B6" s="7" t="s">
        <v>454</v>
      </c>
      <c r="C6" s="8">
        <v>3</v>
      </c>
      <c r="D6" s="6">
        <v>48</v>
      </c>
      <c r="E6" s="9" t="s">
        <v>455</v>
      </c>
      <c r="F6" s="6"/>
      <c r="G6" s="337"/>
      <c r="H6" s="6" t="s">
        <v>49</v>
      </c>
      <c r="I6" s="7" t="s">
        <v>456</v>
      </c>
      <c r="J6" s="8">
        <v>2.5</v>
      </c>
      <c r="K6" s="6">
        <v>40</v>
      </c>
      <c r="L6" s="9" t="s">
        <v>455</v>
      </c>
      <c r="M6" s="28"/>
    </row>
    <row r="7" spans="1:13" s="1" customFormat="1" ht="14.25" customHeight="1">
      <c r="A7" s="6" t="s">
        <v>39</v>
      </c>
      <c r="B7" s="7" t="s">
        <v>457</v>
      </c>
      <c r="C7" s="8">
        <v>0.5</v>
      </c>
      <c r="D7" s="6">
        <v>8</v>
      </c>
      <c r="E7" s="9" t="s">
        <v>455</v>
      </c>
      <c r="F7" s="6"/>
      <c r="G7" s="337"/>
      <c r="H7" s="6" t="s">
        <v>57</v>
      </c>
      <c r="I7" s="17" t="s">
        <v>458</v>
      </c>
      <c r="J7" s="8">
        <v>1</v>
      </c>
      <c r="K7" s="6">
        <v>36</v>
      </c>
      <c r="L7" s="9" t="s">
        <v>455</v>
      </c>
      <c r="M7" s="28"/>
    </row>
    <row r="8" spans="1:13" s="1" customFormat="1" ht="14.25" customHeight="1">
      <c r="A8" s="6" t="s">
        <v>47</v>
      </c>
      <c r="B8" s="7" t="s">
        <v>459</v>
      </c>
      <c r="C8" s="8">
        <v>2.5</v>
      </c>
      <c r="D8" s="6">
        <v>40</v>
      </c>
      <c r="E8" s="9" t="s">
        <v>455</v>
      </c>
      <c r="F8" s="6"/>
      <c r="G8" s="337"/>
      <c r="H8" s="6" t="s">
        <v>65</v>
      </c>
      <c r="I8" s="10" t="s">
        <v>460</v>
      </c>
      <c r="J8" s="8">
        <v>5.5</v>
      </c>
      <c r="K8" s="6">
        <v>88</v>
      </c>
      <c r="L8" s="9" t="s">
        <v>455</v>
      </c>
      <c r="M8" s="28"/>
    </row>
    <row r="9" spans="1:13" s="1" customFormat="1" ht="14.25" customHeight="1">
      <c r="A9" s="6" t="s">
        <v>55</v>
      </c>
      <c r="B9" s="10" t="s">
        <v>461</v>
      </c>
      <c r="C9" s="8">
        <v>1</v>
      </c>
      <c r="D9" s="6">
        <v>36</v>
      </c>
      <c r="E9" s="9" t="s">
        <v>455</v>
      </c>
      <c r="F9" s="6"/>
      <c r="G9" s="337"/>
      <c r="H9" s="6" t="s">
        <v>67</v>
      </c>
      <c r="I9" s="10" t="s">
        <v>462</v>
      </c>
      <c r="J9" s="8">
        <v>3</v>
      </c>
      <c r="K9" s="6">
        <v>48</v>
      </c>
      <c r="L9" s="9" t="s">
        <v>455</v>
      </c>
      <c r="M9" s="28"/>
    </row>
    <row r="10" spans="1:13" s="1" customFormat="1" ht="14.25" customHeight="1">
      <c r="A10" s="6" t="s">
        <v>63</v>
      </c>
      <c r="B10" s="10" t="s">
        <v>463</v>
      </c>
      <c r="C10" s="8">
        <v>5.5</v>
      </c>
      <c r="D10" s="6">
        <v>88</v>
      </c>
      <c r="E10" s="9" t="s">
        <v>455</v>
      </c>
      <c r="F10" s="6"/>
      <c r="G10" s="337"/>
      <c r="H10" s="6" t="s">
        <v>464</v>
      </c>
      <c r="I10" s="7" t="s">
        <v>465</v>
      </c>
      <c r="J10" s="8">
        <v>3</v>
      </c>
      <c r="K10" s="6">
        <v>48</v>
      </c>
      <c r="L10" s="9" t="s">
        <v>455</v>
      </c>
      <c r="M10" s="28"/>
    </row>
    <row r="11" spans="1:14" s="1" customFormat="1" ht="14.25" customHeight="1">
      <c r="A11" s="6" t="s">
        <v>71</v>
      </c>
      <c r="B11" s="11" t="s">
        <v>466</v>
      </c>
      <c r="C11" s="8">
        <v>3</v>
      </c>
      <c r="D11" s="6">
        <v>48</v>
      </c>
      <c r="E11" s="9" t="s">
        <v>455</v>
      </c>
      <c r="F11" s="6"/>
      <c r="G11" s="337"/>
      <c r="H11" s="6" t="s">
        <v>81</v>
      </c>
      <c r="I11" s="7" t="s">
        <v>467</v>
      </c>
      <c r="J11" s="8">
        <v>3</v>
      </c>
      <c r="K11" s="6">
        <v>48</v>
      </c>
      <c r="L11" s="9" t="s">
        <v>468</v>
      </c>
      <c r="M11" s="28"/>
      <c r="N11" s="1" t="s">
        <v>228</v>
      </c>
    </row>
    <row r="12" spans="1:13" s="1" customFormat="1" ht="14.25" customHeight="1">
      <c r="A12" s="6" t="s">
        <v>102</v>
      </c>
      <c r="B12" s="10" t="s">
        <v>469</v>
      </c>
      <c r="C12" s="8">
        <v>3.5</v>
      </c>
      <c r="D12" s="6">
        <v>56</v>
      </c>
      <c r="E12" s="9" t="s">
        <v>455</v>
      </c>
      <c r="F12" s="6"/>
      <c r="G12" s="337"/>
      <c r="H12" s="6" t="s">
        <v>83</v>
      </c>
      <c r="I12" s="7" t="s">
        <v>470</v>
      </c>
      <c r="J12" s="8">
        <v>2</v>
      </c>
      <c r="K12" s="6">
        <v>32</v>
      </c>
      <c r="L12" s="9" t="s">
        <v>468</v>
      </c>
      <c r="M12" s="28"/>
    </row>
    <row r="13" spans="1:13" s="1" customFormat="1" ht="14.25" customHeight="1">
      <c r="A13" s="6" t="s">
        <v>217</v>
      </c>
      <c r="B13" s="10" t="s">
        <v>218</v>
      </c>
      <c r="C13" s="8">
        <v>0.5</v>
      </c>
      <c r="D13" s="6">
        <v>16</v>
      </c>
      <c r="E13" s="9" t="s">
        <v>455</v>
      </c>
      <c r="F13" s="6"/>
      <c r="G13" s="337"/>
      <c r="H13" s="6" t="s">
        <v>116</v>
      </c>
      <c r="I13" s="10" t="s">
        <v>471</v>
      </c>
      <c r="J13" s="8">
        <v>3.5</v>
      </c>
      <c r="K13" s="6">
        <v>56</v>
      </c>
      <c r="L13" s="9" t="s">
        <v>455</v>
      </c>
      <c r="M13" s="6"/>
    </row>
    <row r="14" spans="1:13" s="1" customFormat="1" ht="14.25" customHeight="1">
      <c r="A14" s="6" t="s">
        <v>79</v>
      </c>
      <c r="B14" s="7" t="s">
        <v>472</v>
      </c>
      <c r="C14" s="8">
        <v>2</v>
      </c>
      <c r="D14" s="6">
        <v>32</v>
      </c>
      <c r="E14" s="9" t="s">
        <v>468</v>
      </c>
      <c r="F14" s="6"/>
      <c r="G14" s="337"/>
      <c r="H14" s="6" t="s">
        <v>170</v>
      </c>
      <c r="I14" s="7" t="s">
        <v>473</v>
      </c>
      <c r="J14" s="8">
        <v>1.5</v>
      </c>
      <c r="K14" s="6">
        <v>24</v>
      </c>
      <c r="L14" s="9" t="s">
        <v>455</v>
      </c>
      <c r="M14" s="6"/>
    </row>
    <row r="15" spans="1:13" s="1" customFormat="1" ht="14.25" customHeight="1">
      <c r="A15" s="6" t="s">
        <v>33</v>
      </c>
      <c r="B15" s="12" t="s">
        <v>230</v>
      </c>
      <c r="C15" s="8">
        <v>4</v>
      </c>
      <c r="D15" s="13" t="s">
        <v>474</v>
      </c>
      <c r="E15" s="9" t="s">
        <v>455</v>
      </c>
      <c r="F15" s="6"/>
      <c r="G15" s="337"/>
      <c r="H15" s="331" t="s">
        <v>475</v>
      </c>
      <c r="I15" s="331"/>
      <c r="J15" s="331"/>
      <c r="K15" s="331"/>
      <c r="L15" s="331"/>
      <c r="M15" s="331"/>
    </row>
    <row r="16" spans="1:13" s="1" customFormat="1" ht="27.75" customHeight="1">
      <c r="A16" s="14"/>
      <c r="B16" s="14"/>
      <c r="C16" s="14"/>
      <c r="D16" s="14"/>
      <c r="E16" s="14"/>
      <c r="F16" s="15"/>
      <c r="G16" s="337"/>
      <c r="H16" s="16" t="s">
        <v>188</v>
      </c>
      <c r="I16" s="22" t="s">
        <v>476</v>
      </c>
      <c r="J16" s="8">
        <v>2</v>
      </c>
      <c r="K16" s="39">
        <v>32</v>
      </c>
      <c r="L16" s="9" t="s">
        <v>468</v>
      </c>
      <c r="M16" s="6"/>
    </row>
    <row r="17" spans="1:13" s="1" customFormat="1" ht="15" customHeight="1">
      <c r="A17" s="331" t="s">
        <v>477</v>
      </c>
      <c r="B17" s="331"/>
      <c r="C17" s="331"/>
      <c r="D17" s="331"/>
      <c r="E17" s="331"/>
      <c r="F17" s="331"/>
      <c r="G17" s="337"/>
      <c r="H17" s="331" t="s">
        <v>478</v>
      </c>
      <c r="I17" s="331"/>
      <c r="J17" s="331"/>
      <c r="K17" s="331"/>
      <c r="L17" s="331"/>
      <c r="M17" s="331"/>
    </row>
    <row r="18" spans="1:13" s="1" customFormat="1" ht="14.25" customHeight="1">
      <c r="A18" s="6" t="s">
        <v>41</v>
      </c>
      <c r="B18" s="7" t="s">
        <v>479</v>
      </c>
      <c r="C18" s="8">
        <v>0.5</v>
      </c>
      <c r="D18" s="6">
        <v>8</v>
      </c>
      <c r="E18" s="9" t="s">
        <v>455</v>
      </c>
      <c r="F18" s="6"/>
      <c r="G18" s="337"/>
      <c r="H18" s="6" t="s">
        <v>35</v>
      </c>
      <c r="I18" s="7" t="s">
        <v>480</v>
      </c>
      <c r="J18" s="8">
        <v>3</v>
      </c>
      <c r="K18" s="6">
        <v>48</v>
      </c>
      <c r="L18" s="9" t="s">
        <v>455</v>
      </c>
      <c r="M18" s="28"/>
    </row>
    <row r="19" spans="1:13" s="1" customFormat="1" ht="14.25" customHeight="1">
      <c r="A19" s="6" t="s">
        <v>51</v>
      </c>
      <c r="B19" s="7" t="s">
        <v>481</v>
      </c>
      <c r="C19" s="8">
        <v>2</v>
      </c>
      <c r="D19" s="6">
        <v>32</v>
      </c>
      <c r="E19" s="9" t="s">
        <v>455</v>
      </c>
      <c r="F19" s="6"/>
      <c r="G19" s="337"/>
      <c r="H19" s="6" t="s">
        <v>53</v>
      </c>
      <c r="I19" s="7" t="s">
        <v>482</v>
      </c>
      <c r="J19" s="8">
        <v>2</v>
      </c>
      <c r="K19" s="6">
        <v>32</v>
      </c>
      <c r="L19" s="9" t="s">
        <v>455</v>
      </c>
      <c r="M19" s="28"/>
    </row>
    <row r="20" spans="1:13" s="1" customFormat="1" ht="14.25" customHeight="1">
      <c r="A20" s="6" t="s">
        <v>59</v>
      </c>
      <c r="B20" s="17" t="s">
        <v>483</v>
      </c>
      <c r="C20" s="8">
        <v>1</v>
      </c>
      <c r="D20" s="6">
        <v>36</v>
      </c>
      <c r="E20" s="9" t="s">
        <v>455</v>
      </c>
      <c r="F20" s="6"/>
      <c r="G20" s="337"/>
      <c r="H20" s="6" t="s">
        <v>61</v>
      </c>
      <c r="I20" s="17" t="s">
        <v>484</v>
      </c>
      <c r="J20" s="8">
        <v>1</v>
      </c>
      <c r="K20" s="6">
        <v>36</v>
      </c>
      <c r="L20" s="9" t="s">
        <v>455</v>
      </c>
      <c r="M20" s="28"/>
    </row>
    <row r="21" spans="1:13" s="1" customFormat="1" ht="14.25" customHeight="1">
      <c r="A21" s="6" t="s">
        <v>69</v>
      </c>
      <c r="B21" s="10" t="s">
        <v>485</v>
      </c>
      <c r="C21" s="8">
        <v>3</v>
      </c>
      <c r="D21" s="6">
        <v>48</v>
      </c>
      <c r="E21" s="9" t="s">
        <v>455</v>
      </c>
      <c r="F21" s="6"/>
      <c r="G21" s="337"/>
      <c r="H21" s="6" t="s">
        <v>76</v>
      </c>
      <c r="I21" s="10" t="s">
        <v>486</v>
      </c>
      <c r="J21" s="8">
        <v>3</v>
      </c>
      <c r="K21" s="6">
        <v>48</v>
      </c>
      <c r="L21" s="9" t="s">
        <v>468</v>
      </c>
      <c r="M21" s="28"/>
    </row>
    <row r="22" spans="1:13" s="1" customFormat="1" ht="14.25" customHeight="1">
      <c r="A22" s="6" t="s">
        <v>212</v>
      </c>
      <c r="B22" s="10" t="s">
        <v>213</v>
      </c>
      <c r="C22" s="8">
        <v>1.5</v>
      </c>
      <c r="D22" s="18">
        <v>48</v>
      </c>
      <c r="E22" s="9" t="s">
        <v>455</v>
      </c>
      <c r="F22" s="6"/>
      <c r="G22" s="337"/>
      <c r="H22" s="6" t="s">
        <v>151</v>
      </c>
      <c r="I22" s="7" t="s">
        <v>487</v>
      </c>
      <c r="J22" s="8">
        <v>1.5</v>
      </c>
      <c r="K22" s="6">
        <v>24</v>
      </c>
      <c r="L22" s="9" t="s">
        <v>468</v>
      </c>
      <c r="M22" s="14"/>
    </row>
    <row r="23" spans="1:13" s="1" customFormat="1" ht="14.25" customHeight="1">
      <c r="A23" s="6" t="s">
        <v>110</v>
      </c>
      <c r="B23" s="10" t="s">
        <v>488</v>
      </c>
      <c r="C23" s="8">
        <v>2</v>
      </c>
      <c r="D23" s="6">
        <v>32</v>
      </c>
      <c r="E23" s="9" t="s">
        <v>455</v>
      </c>
      <c r="F23" s="6"/>
      <c r="G23" s="337"/>
      <c r="H23" s="6" t="s">
        <v>108</v>
      </c>
      <c r="I23" s="10" t="s">
        <v>489</v>
      </c>
      <c r="J23" s="19">
        <v>2</v>
      </c>
      <c r="K23" s="20">
        <v>32</v>
      </c>
      <c r="L23" s="9" t="s">
        <v>455</v>
      </c>
      <c r="M23" s="28"/>
    </row>
    <row r="24" spans="1:13" s="1" customFormat="1" ht="14.25" customHeight="1">
      <c r="A24" s="6" t="s">
        <v>91</v>
      </c>
      <c r="B24" s="10" t="s">
        <v>490</v>
      </c>
      <c r="C24" s="8">
        <v>2</v>
      </c>
      <c r="D24" s="6">
        <v>32</v>
      </c>
      <c r="E24" s="9" t="s">
        <v>468</v>
      </c>
      <c r="F24" s="6"/>
      <c r="G24" s="337"/>
      <c r="H24" s="6" t="s">
        <v>73</v>
      </c>
      <c r="I24" s="12" t="s">
        <v>491</v>
      </c>
      <c r="J24" s="19">
        <v>2</v>
      </c>
      <c r="K24" s="20">
        <v>32</v>
      </c>
      <c r="L24" s="9" t="s">
        <v>455</v>
      </c>
      <c r="M24" s="6"/>
    </row>
    <row r="25" spans="1:13" s="1" customFormat="1" ht="14.25" customHeight="1">
      <c r="A25" s="6" t="s">
        <v>93</v>
      </c>
      <c r="B25" s="10" t="s">
        <v>492</v>
      </c>
      <c r="C25" s="8">
        <v>3</v>
      </c>
      <c r="D25" s="6">
        <v>48</v>
      </c>
      <c r="E25" s="9" t="s">
        <v>468</v>
      </c>
      <c r="F25" s="6"/>
      <c r="G25" s="337"/>
      <c r="H25" s="6" t="s">
        <v>177</v>
      </c>
      <c r="I25" s="12" t="s">
        <v>493</v>
      </c>
      <c r="J25" s="19">
        <v>1.5</v>
      </c>
      <c r="K25" s="20">
        <v>24</v>
      </c>
      <c r="L25" s="9" t="s">
        <v>468</v>
      </c>
      <c r="M25" s="28"/>
    </row>
    <row r="26" spans="1:13" s="1" customFormat="1" ht="14.25" customHeight="1">
      <c r="A26" s="6" t="s">
        <v>106</v>
      </c>
      <c r="B26" s="10" t="s">
        <v>494</v>
      </c>
      <c r="C26" s="19">
        <v>3</v>
      </c>
      <c r="D26" s="20">
        <v>48</v>
      </c>
      <c r="E26" s="9" t="s">
        <v>455</v>
      </c>
      <c r="F26" s="6"/>
      <c r="G26" s="337"/>
      <c r="H26" s="6" t="s">
        <v>128</v>
      </c>
      <c r="I26" s="7" t="s">
        <v>495</v>
      </c>
      <c r="J26" s="19">
        <v>2</v>
      </c>
      <c r="K26" s="20">
        <v>32</v>
      </c>
      <c r="L26" s="9" t="s">
        <v>468</v>
      </c>
      <c r="M26" s="28"/>
    </row>
    <row r="27" spans="1:13" s="1" customFormat="1" ht="14.25" customHeight="1">
      <c r="A27" s="6" t="s">
        <v>219</v>
      </c>
      <c r="B27" s="10" t="s">
        <v>220</v>
      </c>
      <c r="C27" s="19">
        <v>0.5</v>
      </c>
      <c r="D27" s="20">
        <v>16</v>
      </c>
      <c r="E27" s="9" t="s">
        <v>455</v>
      </c>
      <c r="F27" s="6"/>
      <c r="G27" s="337"/>
      <c r="H27" s="6" t="s">
        <v>85</v>
      </c>
      <c r="I27" s="7" t="s">
        <v>496</v>
      </c>
      <c r="J27" s="19">
        <v>1</v>
      </c>
      <c r="K27" s="20">
        <v>16</v>
      </c>
      <c r="L27" s="9" t="s">
        <v>468</v>
      </c>
      <c r="M27" s="28"/>
    </row>
    <row r="28" spans="1:13" s="1" customFormat="1" ht="27.75" customHeight="1">
      <c r="A28" s="21" t="s">
        <v>29</v>
      </c>
      <c r="B28" s="22" t="s">
        <v>497</v>
      </c>
      <c r="C28" s="23">
        <v>3</v>
      </c>
      <c r="D28" s="20">
        <v>48</v>
      </c>
      <c r="E28" s="9" t="s">
        <v>455</v>
      </c>
      <c r="F28" s="10"/>
      <c r="G28" s="337"/>
      <c r="H28" s="6" t="s">
        <v>87</v>
      </c>
      <c r="I28" s="7" t="s">
        <v>498</v>
      </c>
      <c r="J28" s="8">
        <v>0.5</v>
      </c>
      <c r="K28" s="6">
        <v>8</v>
      </c>
      <c r="L28" s="9" t="s">
        <v>468</v>
      </c>
      <c r="M28" s="6"/>
    </row>
    <row r="29" spans="1:13" s="1" customFormat="1" ht="27.75" customHeight="1">
      <c r="A29" s="21" t="s">
        <v>31</v>
      </c>
      <c r="B29" s="24" t="s">
        <v>32</v>
      </c>
      <c r="C29" s="23">
        <v>3</v>
      </c>
      <c r="D29" s="25">
        <v>48</v>
      </c>
      <c r="E29" s="9" t="s">
        <v>455</v>
      </c>
      <c r="F29" s="10"/>
      <c r="G29" s="337"/>
      <c r="H29" s="6" t="s">
        <v>174</v>
      </c>
      <c r="I29" s="12" t="s">
        <v>499</v>
      </c>
      <c r="J29" s="40">
        <v>1</v>
      </c>
      <c r="K29" s="13">
        <v>16</v>
      </c>
      <c r="L29" s="29" t="s">
        <v>455</v>
      </c>
      <c r="M29" s="14"/>
    </row>
    <row r="30" spans="1:13" s="1" customFormat="1" ht="30.75" customHeight="1">
      <c r="A30" s="10"/>
      <c r="B30" s="10"/>
      <c r="C30" s="10"/>
      <c r="D30" s="10"/>
      <c r="E30" s="10"/>
      <c r="F30" s="10"/>
      <c r="G30" s="337"/>
      <c r="H30" s="6" t="s">
        <v>533</v>
      </c>
      <c r="I30" s="12" t="s">
        <v>500</v>
      </c>
      <c r="J30" s="40">
        <v>1</v>
      </c>
      <c r="K30" s="13">
        <v>16</v>
      </c>
      <c r="L30" s="9" t="s">
        <v>468</v>
      </c>
      <c r="M30" s="14"/>
    </row>
    <row r="31" spans="1:13" s="1" customFormat="1" ht="21" customHeight="1">
      <c r="A31" s="10"/>
      <c r="B31" s="10"/>
      <c r="C31" s="10"/>
      <c r="D31" s="10"/>
      <c r="E31" s="10"/>
      <c r="F31" s="10"/>
      <c r="G31" s="337"/>
      <c r="H31" s="6" t="s">
        <v>534</v>
      </c>
      <c r="I31" s="12" t="s">
        <v>501</v>
      </c>
      <c r="J31" s="40">
        <v>1</v>
      </c>
      <c r="K31" s="13">
        <v>16</v>
      </c>
      <c r="L31" s="9" t="s">
        <v>468</v>
      </c>
      <c r="M31" s="6"/>
    </row>
    <row r="32" spans="1:13" s="1" customFormat="1" ht="14.25" customHeight="1">
      <c r="A32" s="13"/>
      <c r="B32" s="14"/>
      <c r="C32" s="14"/>
      <c r="D32" s="14"/>
      <c r="E32" s="14"/>
      <c r="F32" s="14"/>
      <c r="G32" s="337"/>
      <c r="H32" s="6" t="s">
        <v>535</v>
      </c>
      <c r="I32" s="12" t="s">
        <v>502</v>
      </c>
      <c r="J32" s="40">
        <v>1</v>
      </c>
      <c r="K32" s="13">
        <v>16</v>
      </c>
      <c r="L32" s="9" t="s">
        <v>468</v>
      </c>
      <c r="M32" s="14"/>
    </row>
    <row r="33" spans="1:13" s="1" customFormat="1" ht="15" customHeight="1">
      <c r="A33" s="331" t="s">
        <v>503</v>
      </c>
      <c r="B33" s="331"/>
      <c r="C33" s="331"/>
      <c r="D33" s="331"/>
      <c r="E33" s="331"/>
      <c r="F33" s="331"/>
      <c r="G33" s="337"/>
      <c r="H33" s="331" t="s">
        <v>504</v>
      </c>
      <c r="I33" s="331"/>
      <c r="J33" s="331"/>
      <c r="K33" s="331"/>
      <c r="L33" s="331"/>
      <c r="M33" s="331"/>
    </row>
    <row r="34" spans="1:13" s="1" customFormat="1" ht="14.25" customHeight="1">
      <c r="A34" s="6" t="s">
        <v>43</v>
      </c>
      <c r="B34" s="7" t="s">
        <v>505</v>
      </c>
      <c r="C34" s="8">
        <v>0.5</v>
      </c>
      <c r="D34" s="6">
        <v>8</v>
      </c>
      <c r="E34" s="9" t="s">
        <v>455</v>
      </c>
      <c r="F34" s="6"/>
      <c r="G34" s="337"/>
      <c r="H34" s="6" t="s">
        <v>45</v>
      </c>
      <c r="I34" s="7" t="s">
        <v>506</v>
      </c>
      <c r="J34" s="8">
        <v>0.5</v>
      </c>
      <c r="K34" s="6">
        <v>8</v>
      </c>
      <c r="L34" s="9" t="s">
        <v>455</v>
      </c>
      <c r="M34" s="28"/>
    </row>
    <row r="35" spans="1:13" s="1" customFormat="1" ht="30.75" customHeight="1">
      <c r="A35" s="6" t="s">
        <v>118</v>
      </c>
      <c r="B35" s="10" t="s">
        <v>507</v>
      </c>
      <c r="C35" s="19">
        <v>2.5</v>
      </c>
      <c r="D35" s="20">
        <v>40</v>
      </c>
      <c r="E35" s="9" t="s">
        <v>455</v>
      </c>
      <c r="F35" s="6"/>
      <c r="G35" s="337"/>
      <c r="H35" s="6" t="s">
        <v>131</v>
      </c>
      <c r="I35" s="12" t="s">
        <v>508</v>
      </c>
      <c r="J35" s="19">
        <v>3</v>
      </c>
      <c r="K35" s="20">
        <v>48</v>
      </c>
      <c r="L35" s="9" t="s">
        <v>455</v>
      </c>
      <c r="M35" s="28"/>
    </row>
    <row r="36" spans="1:13" s="1" customFormat="1" ht="33" customHeight="1">
      <c r="A36" s="6" t="s">
        <v>112</v>
      </c>
      <c r="B36" s="10" t="s">
        <v>509</v>
      </c>
      <c r="C36" s="19">
        <v>2</v>
      </c>
      <c r="D36" s="20">
        <v>32</v>
      </c>
      <c r="E36" s="9" t="s">
        <v>455</v>
      </c>
      <c r="F36" s="6"/>
      <c r="G36" s="337"/>
      <c r="H36" s="6" t="s">
        <v>137</v>
      </c>
      <c r="I36" s="12" t="s">
        <v>510</v>
      </c>
      <c r="J36" s="19">
        <v>2</v>
      </c>
      <c r="K36" s="20">
        <v>32</v>
      </c>
      <c r="L36" s="9" t="s">
        <v>455</v>
      </c>
      <c r="M36" s="28"/>
    </row>
    <row r="37" spans="1:13" s="1" customFormat="1" ht="14.25" customHeight="1">
      <c r="A37" s="6" t="s">
        <v>114</v>
      </c>
      <c r="B37" s="12" t="s">
        <v>511</v>
      </c>
      <c r="C37" s="19">
        <v>2</v>
      </c>
      <c r="D37" s="20">
        <v>32</v>
      </c>
      <c r="E37" s="9" t="s">
        <v>455</v>
      </c>
      <c r="F37" s="6"/>
      <c r="G37" s="337"/>
      <c r="H37" s="6" t="s">
        <v>123</v>
      </c>
      <c r="I37" s="7" t="s">
        <v>512</v>
      </c>
      <c r="J37" s="19">
        <v>1.5</v>
      </c>
      <c r="K37" s="20">
        <v>24</v>
      </c>
      <c r="L37" s="9" t="s">
        <v>468</v>
      </c>
      <c r="M37" s="6"/>
    </row>
    <row r="38" spans="1:13" s="1" customFormat="1" ht="14.25" customHeight="1">
      <c r="A38" s="6" t="s">
        <v>149</v>
      </c>
      <c r="B38" s="12" t="s">
        <v>513</v>
      </c>
      <c r="C38" s="19">
        <v>2</v>
      </c>
      <c r="D38" s="20">
        <v>32</v>
      </c>
      <c r="E38" s="9" t="s">
        <v>455</v>
      </c>
      <c r="F38" s="6"/>
      <c r="G38" s="337"/>
      <c r="H38" s="6" t="s">
        <v>162</v>
      </c>
      <c r="I38" s="12" t="s">
        <v>514</v>
      </c>
      <c r="J38" s="19">
        <v>1.5</v>
      </c>
      <c r="K38" s="20">
        <v>24</v>
      </c>
      <c r="L38" s="9" t="s">
        <v>455</v>
      </c>
      <c r="M38" s="6"/>
    </row>
    <row r="39" spans="1:13" s="1" customFormat="1" ht="14.25" customHeight="1">
      <c r="A39" s="6" t="s">
        <v>158</v>
      </c>
      <c r="B39" s="12" t="s">
        <v>515</v>
      </c>
      <c r="C39" s="19">
        <v>2</v>
      </c>
      <c r="D39" s="6">
        <v>32</v>
      </c>
      <c r="E39" s="9" t="s">
        <v>455</v>
      </c>
      <c r="F39" s="6"/>
      <c r="G39" s="337"/>
      <c r="H39" s="6" t="s">
        <v>139</v>
      </c>
      <c r="I39" s="27" t="s">
        <v>516</v>
      </c>
      <c r="J39" s="8">
        <v>1.5</v>
      </c>
      <c r="K39" s="6">
        <v>24</v>
      </c>
      <c r="L39" s="9" t="s">
        <v>468</v>
      </c>
      <c r="M39" s="6"/>
    </row>
    <row r="40" spans="1:13" s="1" customFormat="1" ht="14.25" customHeight="1">
      <c r="A40" s="6" t="s">
        <v>164</v>
      </c>
      <c r="B40" s="12" t="s">
        <v>517</v>
      </c>
      <c r="C40" s="19">
        <v>1.5</v>
      </c>
      <c r="D40" s="20">
        <v>24</v>
      </c>
      <c r="E40" s="9" t="s">
        <v>468</v>
      </c>
      <c r="F40" s="6"/>
      <c r="G40" s="337"/>
      <c r="H40" s="6" t="s">
        <v>237</v>
      </c>
      <c r="I40" s="27" t="s">
        <v>238</v>
      </c>
      <c r="J40" s="8">
        <v>2</v>
      </c>
      <c r="K40" s="6" t="s">
        <v>231</v>
      </c>
      <c r="L40" s="9" t="s">
        <v>455</v>
      </c>
      <c r="M40" s="28"/>
    </row>
    <row r="41" spans="1:13" s="1" customFormat="1" ht="14.25" customHeight="1">
      <c r="A41" s="6" t="s">
        <v>160</v>
      </c>
      <c r="B41" s="12" t="s">
        <v>518</v>
      </c>
      <c r="C41" s="19">
        <v>2</v>
      </c>
      <c r="D41" s="20">
        <v>32</v>
      </c>
      <c r="E41" s="9" t="s">
        <v>455</v>
      </c>
      <c r="F41" s="6"/>
      <c r="G41" s="337"/>
      <c r="H41" s="6" t="s">
        <v>120</v>
      </c>
      <c r="I41" s="12" t="s">
        <v>519</v>
      </c>
      <c r="J41" s="19">
        <v>1.5</v>
      </c>
      <c r="K41" s="20">
        <v>24</v>
      </c>
      <c r="L41" s="9" t="s">
        <v>455</v>
      </c>
      <c r="M41" s="6"/>
    </row>
    <row r="42" spans="1:13" s="1" customFormat="1" ht="33" customHeight="1">
      <c r="A42" s="6" t="s">
        <v>155</v>
      </c>
      <c r="B42" s="12" t="s">
        <v>520</v>
      </c>
      <c r="C42" s="19">
        <v>1.5</v>
      </c>
      <c r="D42" s="20">
        <v>24</v>
      </c>
      <c r="E42" s="9" t="s">
        <v>468</v>
      </c>
      <c r="F42" s="6"/>
      <c r="G42" s="337"/>
      <c r="H42" s="6" t="s">
        <v>135</v>
      </c>
      <c r="I42" s="12" t="s">
        <v>521</v>
      </c>
      <c r="J42" s="19">
        <v>3</v>
      </c>
      <c r="K42" s="20">
        <v>48</v>
      </c>
      <c r="L42" s="9" t="s">
        <v>455</v>
      </c>
      <c r="M42" s="28"/>
    </row>
    <row r="43" spans="1:13" s="1" customFormat="1" ht="27.75" customHeight="1">
      <c r="A43" s="6" t="s">
        <v>235</v>
      </c>
      <c r="B43" s="27" t="s">
        <v>236</v>
      </c>
      <c r="C43" s="8">
        <v>2</v>
      </c>
      <c r="D43" s="6" t="s">
        <v>231</v>
      </c>
      <c r="E43" s="9" t="s">
        <v>455</v>
      </c>
      <c r="F43" s="6"/>
      <c r="G43" s="337"/>
      <c r="H43" s="6" t="s">
        <v>253</v>
      </c>
      <c r="I43" s="27" t="s">
        <v>254</v>
      </c>
      <c r="J43" s="8">
        <v>2</v>
      </c>
      <c r="K43" s="6" t="s">
        <v>231</v>
      </c>
      <c r="L43" s="9" t="s">
        <v>455</v>
      </c>
      <c r="M43" s="6"/>
    </row>
    <row r="44" spans="1:13" s="1" customFormat="1" ht="14.25" customHeight="1">
      <c r="A44" s="6" t="s">
        <v>232</v>
      </c>
      <c r="B44" s="27" t="s">
        <v>233</v>
      </c>
      <c r="C44" s="8">
        <v>1</v>
      </c>
      <c r="D44" s="6" t="s">
        <v>234</v>
      </c>
      <c r="E44" s="9" t="s">
        <v>455</v>
      </c>
      <c r="F44" s="6"/>
      <c r="G44" s="337"/>
      <c r="H44" s="16" t="s">
        <v>184</v>
      </c>
      <c r="I44" s="29" t="s">
        <v>522</v>
      </c>
      <c r="J44" s="41">
        <v>1</v>
      </c>
      <c r="K44" s="14">
        <v>16</v>
      </c>
      <c r="L44" s="29" t="s">
        <v>468</v>
      </c>
      <c r="M44" s="14"/>
    </row>
    <row r="45" spans="1:13" s="1" customFormat="1" ht="14.25" customHeight="1">
      <c r="A45" s="6" t="s">
        <v>223</v>
      </c>
      <c r="B45" s="7" t="s">
        <v>224</v>
      </c>
      <c r="C45" s="8">
        <v>0.5</v>
      </c>
      <c r="D45" s="6">
        <v>24</v>
      </c>
      <c r="E45" s="9" t="s">
        <v>455</v>
      </c>
      <c r="F45" s="28"/>
      <c r="G45" s="337"/>
      <c r="H45" s="21" t="s">
        <v>89</v>
      </c>
      <c r="I45" s="42" t="s">
        <v>523</v>
      </c>
      <c r="J45" s="43">
        <v>1</v>
      </c>
      <c r="K45" s="25">
        <v>16</v>
      </c>
      <c r="L45" s="29" t="s">
        <v>468</v>
      </c>
      <c r="M45" s="14"/>
    </row>
    <row r="46" spans="1:13" s="1" customFormat="1" ht="14.25" customHeight="1">
      <c r="A46" s="6" t="s">
        <v>221</v>
      </c>
      <c r="B46" s="7" t="s">
        <v>222</v>
      </c>
      <c r="C46" s="13">
        <v>0.5</v>
      </c>
      <c r="D46" s="13">
        <v>16</v>
      </c>
      <c r="E46" s="9" t="s">
        <v>455</v>
      </c>
      <c r="F46" s="6"/>
      <c r="G46" s="337"/>
      <c r="H46" s="6" t="s">
        <v>255</v>
      </c>
      <c r="I46" s="27" t="s">
        <v>256</v>
      </c>
      <c r="J46" s="8">
        <v>2</v>
      </c>
      <c r="K46" s="6" t="s">
        <v>231</v>
      </c>
      <c r="L46" s="9" t="s">
        <v>455</v>
      </c>
      <c r="M46" s="14"/>
    </row>
    <row r="47" spans="1:13" s="1" customFormat="1" ht="14.25" customHeight="1">
      <c r="A47" s="6" t="s">
        <v>225</v>
      </c>
      <c r="B47" s="29" t="s">
        <v>226</v>
      </c>
      <c r="C47" s="14">
        <v>0.5</v>
      </c>
      <c r="D47" s="14">
        <v>24</v>
      </c>
      <c r="E47" s="9" t="s">
        <v>455</v>
      </c>
      <c r="F47" s="28"/>
      <c r="G47" s="338"/>
      <c r="H47" s="6"/>
      <c r="I47" s="27"/>
      <c r="J47" s="8"/>
      <c r="K47" s="6"/>
      <c r="L47" s="9"/>
      <c r="M47" s="14"/>
    </row>
    <row r="48" spans="1:12" s="1" customFormat="1" ht="14.25" customHeight="1">
      <c r="A48" s="30"/>
      <c r="B48" s="31"/>
      <c r="E48" s="32"/>
      <c r="F48" s="33"/>
      <c r="G48" s="33"/>
      <c r="H48" s="30"/>
      <c r="I48" s="44"/>
      <c r="J48" s="45"/>
      <c r="K48" s="30"/>
      <c r="L48" s="32"/>
    </row>
    <row r="49" spans="1:13" s="1" customFormat="1" ht="15" customHeight="1">
      <c r="A49" s="332" t="s">
        <v>524</v>
      </c>
      <c r="B49" s="332"/>
      <c r="C49" s="332"/>
      <c r="D49" s="332"/>
      <c r="E49" s="332"/>
      <c r="F49" s="333"/>
      <c r="G49" s="34"/>
      <c r="H49" s="334" t="s">
        <v>525</v>
      </c>
      <c r="I49" s="332"/>
      <c r="J49" s="332"/>
      <c r="K49" s="332"/>
      <c r="L49" s="332"/>
      <c r="M49" s="332"/>
    </row>
    <row r="50" spans="1:13" s="1" customFormat="1" ht="14.25" customHeight="1">
      <c r="A50" s="6" t="s">
        <v>145</v>
      </c>
      <c r="B50" s="7" t="s">
        <v>526</v>
      </c>
      <c r="C50" s="19">
        <v>2</v>
      </c>
      <c r="D50" s="20">
        <v>32</v>
      </c>
      <c r="E50" s="9" t="s">
        <v>455</v>
      </c>
      <c r="F50" s="35"/>
      <c r="G50" s="34"/>
      <c r="H50" s="36" t="s">
        <v>244</v>
      </c>
      <c r="I50" s="12" t="s">
        <v>245</v>
      </c>
      <c r="J50" s="8">
        <v>2</v>
      </c>
      <c r="K50" s="13" t="s">
        <v>231</v>
      </c>
      <c r="L50" s="9" t="s">
        <v>455</v>
      </c>
      <c r="M50" s="28"/>
    </row>
    <row r="51" spans="1:13" s="1" customFormat="1" ht="14.25" customHeight="1">
      <c r="A51" s="6" t="s">
        <v>147</v>
      </c>
      <c r="B51" s="12" t="s">
        <v>527</v>
      </c>
      <c r="C51" s="19">
        <v>2</v>
      </c>
      <c r="D51" s="20">
        <v>32</v>
      </c>
      <c r="E51" s="9" t="s">
        <v>455</v>
      </c>
      <c r="F51" s="35"/>
      <c r="G51" s="34"/>
      <c r="H51" s="36" t="s">
        <v>246</v>
      </c>
      <c r="I51" s="12" t="s">
        <v>247</v>
      </c>
      <c r="J51" s="8">
        <v>14</v>
      </c>
      <c r="K51" s="13" t="s">
        <v>248</v>
      </c>
      <c r="L51" s="9" t="s">
        <v>455</v>
      </c>
      <c r="M51" s="28"/>
    </row>
    <row r="52" spans="1:13" s="1" customFormat="1" ht="30.75" customHeight="1">
      <c r="A52" s="6" t="s">
        <v>142</v>
      </c>
      <c r="B52" s="12" t="s">
        <v>528</v>
      </c>
      <c r="C52" s="8">
        <v>1</v>
      </c>
      <c r="D52" s="6">
        <v>16</v>
      </c>
      <c r="E52" s="9" t="s">
        <v>468</v>
      </c>
      <c r="F52" s="37"/>
      <c r="G52" s="34"/>
      <c r="H52" s="36"/>
      <c r="I52" s="14"/>
      <c r="J52" s="14"/>
      <c r="K52" s="14"/>
      <c r="L52" s="14"/>
      <c r="M52" s="28"/>
    </row>
    <row r="53" spans="1:13" s="1" customFormat="1" ht="14.25" customHeight="1">
      <c r="A53" s="6" t="s">
        <v>153</v>
      </c>
      <c r="B53" s="7" t="s">
        <v>529</v>
      </c>
      <c r="C53" s="19">
        <v>2</v>
      </c>
      <c r="D53" s="20">
        <v>32</v>
      </c>
      <c r="E53" s="9" t="s">
        <v>468</v>
      </c>
      <c r="F53" s="35"/>
      <c r="G53" s="34"/>
      <c r="H53" s="36"/>
      <c r="I53" s="46"/>
      <c r="J53" s="8"/>
      <c r="K53" s="6"/>
      <c r="L53" s="6"/>
      <c r="M53" s="28"/>
    </row>
    <row r="54" spans="1:13" s="1" customFormat="1" ht="14.25" customHeight="1">
      <c r="A54" s="6" t="s">
        <v>126</v>
      </c>
      <c r="B54" s="7" t="s">
        <v>530</v>
      </c>
      <c r="C54" s="19">
        <v>1.5</v>
      </c>
      <c r="D54" s="20">
        <v>24</v>
      </c>
      <c r="E54" s="9" t="s">
        <v>468</v>
      </c>
      <c r="F54" s="37"/>
      <c r="G54" s="34"/>
      <c r="H54" s="36"/>
      <c r="I54" s="46"/>
      <c r="J54" s="8"/>
      <c r="K54" s="6"/>
      <c r="L54" s="6"/>
      <c r="M54" s="28"/>
    </row>
    <row r="55" spans="1:13" s="1" customFormat="1" ht="14.25" customHeight="1">
      <c r="A55" s="6" t="s">
        <v>166</v>
      </c>
      <c r="B55" s="12" t="s">
        <v>531</v>
      </c>
      <c r="C55" s="19">
        <v>1.5</v>
      </c>
      <c r="D55" s="20">
        <v>24</v>
      </c>
      <c r="E55" s="9" t="s">
        <v>468</v>
      </c>
      <c r="F55" s="37"/>
      <c r="G55" s="34"/>
      <c r="H55" s="36"/>
      <c r="I55" s="46"/>
      <c r="J55" s="8"/>
      <c r="K55" s="6"/>
      <c r="L55" s="6"/>
      <c r="M55" s="28"/>
    </row>
    <row r="56" spans="1:13" s="1" customFormat="1" ht="14.25" customHeight="1">
      <c r="A56" s="6" t="s">
        <v>239</v>
      </c>
      <c r="B56" s="27" t="s">
        <v>240</v>
      </c>
      <c r="C56" s="19">
        <v>3</v>
      </c>
      <c r="D56" s="20" t="s">
        <v>241</v>
      </c>
      <c r="E56" s="9" t="s">
        <v>455</v>
      </c>
      <c r="F56" s="37"/>
      <c r="G56" s="34"/>
      <c r="H56" s="36"/>
      <c r="I56" s="46"/>
      <c r="J56" s="8"/>
      <c r="K56" s="6"/>
      <c r="L56" s="6"/>
      <c r="M56" s="28"/>
    </row>
    <row r="57" spans="1:13" s="1" customFormat="1" ht="14.25" customHeight="1">
      <c r="A57" s="6" t="s">
        <v>242</v>
      </c>
      <c r="B57" s="27" t="s">
        <v>243</v>
      </c>
      <c r="C57" s="19">
        <v>1</v>
      </c>
      <c r="D57" s="20" t="s">
        <v>234</v>
      </c>
      <c r="E57" s="9" t="s">
        <v>455</v>
      </c>
      <c r="F57" s="37"/>
      <c r="G57" s="34"/>
      <c r="H57" s="36"/>
      <c r="I57" s="46"/>
      <c r="J57" s="8"/>
      <c r="K57" s="6"/>
      <c r="L57" s="6"/>
      <c r="M57" s="28"/>
    </row>
    <row r="58" spans="1:13" s="1" customFormat="1" ht="14.25" customHeight="1">
      <c r="A58" s="6" t="s">
        <v>251</v>
      </c>
      <c r="B58" s="27" t="s">
        <v>252</v>
      </c>
      <c r="C58" s="8">
        <v>2</v>
      </c>
      <c r="D58" s="6" t="s">
        <v>231</v>
      </c>
      <c r="E58" s="9" t="s">
        <v>455</v>
      </c>
      <c r="F58" s="35"/>
      <c r="G58" s="34"/>
      <c r="H58" s="36"/>
      <c r="I58" s="46"/>
      <c r="J58" s="8"/>
      <c r="K58" s="6"/>
      <c r="L58" s="6"/>
      <c r="M58" s="28"/>
    </row>
    <row r="59" spans="1:13" s="1" customFormat="1" ht="14.25" customHeight="1">
      <c r="A59" s="6" t="s">
        <v>249</v>
      </c>
      <c r="B59" s="27" t="s">
        <v>250</v>
      </c>
      <c r="C59" s="19">
        <v>2</v>
      </c>
      <c r="D59" s="20" t="s">
        <v>231</v>
      </c>
      <c r="E59" s="9" t="s">
        <v>455</v>
      </c>
      <c r="F59" s="35"/>
      <c r="G59" s="34"/>
      <c r="H59" s="36"/>
      <c r="I59" s="46"/>
      <c r="J59" s="8"/>
      <c r="K59" s="6"/>
      <c r="L59" s="6"/>
      <c r="M59" s="28"/>
    </row>
    <row r="60" spans="1:13" s="1" customFormat="1" ht="14.25" customHeight="1">
      <c r="A60" s="6" t="s">
        <v>260</v>
      </c>
      <c r="B60" s="27" t="s">
        <v>261</v>
      </c>
      <c r="C60" s="8">
        <v>1</v>
      </c>
      <c r="D60" s="6" t="s">
        <v>234</v>
      </c>
      <c r="E60" s="9" t="s">
        <v>468</v>
      </c>
      <c r="F60" s="37"/>
      <c r="G60" s="38"/>
      <c r="H60" s="36"/>
      <c r="I60" s="28"/>
      <c r="J60" s="47"/>
      <c r="K60" s="28"/>
      <c r="L60" s="6"/>
      <c r="M60" s="14"/>
    </row>
    <row r="61" spans="1:13" s="1" customFormat="1" ht="16.5" customHeight="1">
      <c r="A61" s="2"/>
      <c r="B61" s="3"/>
      <c r="C61" s="4"/>
      <c r="D61" s="3"/>
      <c r="E61" s="3"/>
      <c r="F61" s="3"/>
      <c r="G61" s="3"/>
      <c r="H61" s="2"/>
      <c r="I61" s="3"/>
      <c r="J61" s="4"/>
      <c r="K61" s="3"/>
      <c r="L61" s="3"/>
      <c r="M61" s="3"/>
    </row>
    <row r="62" spans="1:13" s="1" customFormat="1" ht="15.75">
      <c r="A62" s="2"/>
      <c r="B62" s="3"/>
      <c r="C62" s="4"/>
      <c r="D62" s="3"/>
      <c r="E62" s="3"/>
      <c r="F62" s="3"/>
      <c r="G62" s="3"/>
      <c r="H62" s="2"/>
      <c r="I62" s="3"/>
      <c r="J62" s="4"/>
      <c r="K62" s="3"/>
      <c r="L62" s="3"/>
      <c r="M62" s="3"/>
    </row>
  </sheetData>
  <sheetProtection/>
  <mergeCells count="25">
    <mergeCell ref="G18:G47"/>
    <mergeCell ref="H2:H4"/>
    <mergeCell ref="I2:I4"/>
    <mergeCell ref="J2:J4"/>
    <mergeCell ref="K2:K4"/>
    <mergeCell ref="L2:L4"/>
    <mergeCell ref="A33:F33"/>
    <mergeCell ref="H33:M33"/>
    <mergeCell ref="A49:F49"/>
    <mergeCell ref="H49:M49"/>
    <mergeCell ref="A2:A4"/>
    <mergeCell ref="B2:B4"/>
    <mergeCell ref="C2:C4"/>
    <mergeCell ref="D2:D4"/>
    <mergeCell ref="E2:E4"/>
    <mergeCell ref="F2:F4"/>
    <mergeCell ref="A1:F1"/>
    <mergeCell ref="G1:L1"/>
    <mergeCell ref="A5:F5"/>
    <mergeCell ref="H5:M5"/>
    <mergeCell ref="H15:M15"/>
    <mergeCell ref="A17:F17"/>
    <mergeCell ref="H17:M17"/>
    <mergeCell ref="G2:G17"/>
    <mergeCell ref="M2:M4"/>
  </mergeCells>
  <hyperlinks>
    <hyperlink ref="H45" r:id="rId1" display="A030168"/>
  </hyperlinks>
  <printOptions/>
  <pageMargins left="0.5905511811023623" right="0.35433070866141736" top="0.5905511811023623" bottom="0.5511811023622047" header="0.35433070866141736" footer="0.31496062992125984"/>
  <pageSetup horizontalDpi="600" verticalDpi="600" orientation="portrait" paperSize="9" scale="90" r:id="rId2"/>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H11" sqref="H11"/>
    </sheetView>
  </sheetViews>
  <sheetFormatPr defaultColWidth="8.75390625" defaultRowHeight="14.25"/>
  <cols>
    <col min="1" max="6" width="8.75390625" style="0" customWidth="1"/>
    <col min="7" max="9" width="5.50390625" style="0" customWidth="1"/>
    <col min="10" max="19" width="8.75390625" style="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dell</cp:lastModifiedBy>
  <cp:lastPrinted>2023-02-14T03:15:37Z</cp:lastPrinted>
  <dcterms:created xsi:type="dcterms:W3CDTF">2004-03-18T06:21:58Z</dcterms:created>
  <dcterms:modified xsi:type="dcterms:W3CDTF">2023-03-17T03:20:51Z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30656A8ACB8E4C5CB8F3EB33C806C4E9</vt:lpwstr>
  </property>
</Properties>
</file>