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010" windowHeight="11700" activeTab="3"/>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'附表1'!$2:$5</definedName>
    <definedName name="_xlnm.Print_Titles" localSheetId="4">'附表5'!$1:$4</definedName>
    <definedName name="_xlnm.Print_Titles" localSheetId="5">'附表6'!$1:$3</definedName>
  </definedNames>
  <calcPr fullCalcOnLoad="1"/>
</workbook>
</file>

<file path=xl/sharedStrings.xml><?xml version="1.0" encoding="utf-8"?>
<sst xmlns="http://schemas.openxmlformats.org/spreadsheetml/2006/main" count="1175" uniqueCount="530">
  <si>
    <r>
      <rPr>
        <b/>
        <sz val="18"/>
        <rFont val="仿宋_GB2312"/>
        <family val="0"/>
      </rPr>
      <t>附件</t>
    </r>
    <r>
      <rPr>
        <b/>
        <sz val="18"/>
        <rFont val="Times New Roman"/>
        <family val="1"/>
      </rPr>
      <t>1</t>
    </r>
    <r>
      <rPr>
        <b/>
        <sz val="18"/>
        <rFont val="仿宋_GB2312"/>
        <family val="0"/>
      </rPr>
      <t>：</t>
    </r>
    <r>
      <rPr>
        <b/>
        <sz val="18"/>
        <rFont val="Times New Roman"/>
        <family val="1"/>
      </rPr>
      <t xml:space="preserve"> </t>
    </r>
    <r>
      <rPr>
        <b/>
        <sz val="18"/>
        <rFont val="仿宋_GB2312"/>
        <family val="0"/>
      </rPr>
      <t>教学计划</t>
    </r>
  </si>
  <si>
    <r>
      <rPr>
        <sz val="14"/>
        <rFont val="黑体"/>
        <family val="3"/>
      </rPr>
      <t>附表</t>
    </r>
    <r>
      <rPr>
        <sz val="14"/>
        <rFont val="Times New Roman"/>
        <family val="1"/>
      </rPr>
      <t xml:space="preserve">1        </t>
    </r>
    <r>
      <rPr>
        <sz val="14"/>
        <rFont val="黑体"/>
        <family val="3"/>
      </rPr>
      <t>课程设置及教学安排表</t>
    </r>
  </si>
  <si>
    <r>
      <rPr>
        <sz val="9"/>
        <rFont val="黑体"/>
        <family val="3"/>
      </rPr>
      <t>课程</t>
    </r>
    <r>
      <rPr>
        <sz val="9"/>
        <rFont val="Times New Roman"/>
        <family val="1"/>
      </rPr>
      <t xml:space="preserve">
</t>
    </r>
    <r>
      <rPr>
        <sz val="9"/>
        <rFont val="黑体"/>
        <family val="3"/>
      </rPr>
      <t>模块</t>
    </r>
  </si>
  <si>
    <r>
      <rPr>
        <sz val="9"/>
        <rFont val="黑体"/>
        <family val="3"/>
      </rPr>
      <t>课程</t>
    </r>
    <r>
      <rPr>
        <sz val="9"/>
        <rFont val="Times New Roman"/>
        <family val="1"/>
      </rPr>
      <t xml:space="preserve">
</t>
    </r>
    <r>
      <rPr>
        <sz val="9"/>
        <rFont val="黑体"/>
        <family val="3"/>
      </rPr>
      <t>编码</t>
    </r>
  </si>
  <si>
    <r>
      <rPr>
        <sz val="9"/>
        <rFont val="黑体"/>
        <family val="3"/>
      </rPr>
      <t>课程名称</t>
    </r>
  </si>
  <si>
    <r>
      <rPr>
        <sz val="9"/>
        <rFont val="黑体"/>
        <family val="3"/>
      </rPr>
      <t>学</t>
    </r>
    <r>
      <rPr>
        <sz val="9"/>
        <rFont val="Times New Roman"/>
        <family val="1"/>
      </rPr>
      <t xml:space="preserve">
</t>
    </r>
    <r>
      <rPr>
        <sz val="9"/>
        <rFont val="黑体"/>
        <family val="3"/>
      </rPr>
      <t>分</t>
    </r>
  </si>
  <si>
    <r>
      <rPr>
        <sz val="9"/>
        <rFont val="黑体"/>
        <family val="3"/>
      </rPr>
      <t>总</t>
    </r>
    <r>
      <rPr>
        <sz val="9"/>
        <rFont val="Times New Roman"/>
        <family val="1"/>
      </rPr>
      <t xml:space="preserve">
</t>
    </r>
    <r>
      <rPr>
        <sz val="9"/>
        <rFont val="黑体"/>
        <family val="3"/>
      </rPr>
      <t>学</t>
    </r>
    <r>
      <rPr>
        <sz val="9"/>
        <rFont val="Times New Roman"/>
        <family val="1"/>
      </rPr>
      <t xml:space="preserve">
</t>
    </r>
    <r>
      <rPr>
        <sz val="9"/>
        <rFont val="黑体"/>
        <family val="3"/>
      </rPr>
      <t>时</t>
    </r>
  </si>
  <si>
    <r>
      <rPr>
        <sz val="9"/>
        <rFont val="黑体"/>
        <family val="3"/>
      </rPr>
      <t>理论学时</t>
    </r>
  </si>
  <si>
    <r>
      <rPr>
        <sz val="9"/>
        <rFont val="黑体"/>
        <family val="3"/>
      </rPr>
      <t>课内实践学时</t>
    </r>
  </si>
  <si>
    <r>
      <rPr>
        <sz val="9"/>
        <rFont val="黑体"/>
        <family val="3"/>
      </rPr>
      <t>各学期学时分配</t>
    </r>
  </si>
  <si>
    <r>
      <rPr>
        <sz val="9"/>
        <rFont val="黑体"/>
        <family val="3"/>
      </rPr>
      <t>课程性质代码</t>
    </r>
  </si>
  <si>
    <r>
      <rPr>
        <sz val="9"/>
        <rFont val="黑体"/>
        <family val="3"/>
      </rPr>
      <t>模块</t>
    </r>
    <r>
      <rPr>
        <sz val="9"/>
        <rFont val="Times New Roman"/>
        <family val="1"/>
      </rPr>
      <t xml:space="preserve">
</t>
    </r>
    <r>
      <rPr>
        <sz val="9"/>
        <rFont val="黑体"/>
        <family val="3"/>
      </rPr>
      <t>学分要求</t>
    </r>
  </si>
  <si>
    <r>
      <rPr>
        <sz val="9"/>
        <rFont val="黑体"/>
        <family val="3"/>
      </rPr>
      <t>实验</t>
    </r>
  </si>
  <si>
    <r>
      <rPr>
        <sz val="9"/>
        <rFont val="黑体"/>
        <family val="3"/>
      </rPr>
      <t>上机</t>
    </r>
  </si>
  <si>
    <r>
      <rPr>
        <sz val="9"/>
        <rFont val="黑体"/>
        <family val="3"/>
      </rPr>
      <t>其他</t>
    </r>
  </si>
  <si>
    <r>
      <rPr>
        <sz val="9"/>
        <rFont val="黑体"/>
        <family val="3"/>
      </rPr>
      <t>一</t>
    </r>
  </si>
  <si>
    <r>
      <rPr>
        <sz val="9"/>
        <rFont val="黑体"/>
        <family val="3"/>
      </rPr>
      <t>二</t>
    </r>
  </si>
  <si>
    <r>
      <rPr>
        <sz val="9"/>
        <rFont val="黑体"/>
        <family val="3"/>
      </rPr>
      <t>三</t>
    </r>
  </si>
  <si>
    <r>
      <rPr>
        <sz val="9"/>
        <rFont val="黑体"/>
        <family val="3"/>
      </rPr>
      <t>四</t>
    </r>
  </si>
  <si>
    <t>2+</t>
  </si>
  <si>
    <t>4+</t>
  </si>
  <si>
    <t>6+</t>
  </si>
  <si>
    <r>
      <rPr>
        <sz val="9"/>
        <rFont val="宋体"/>
        <family val="0"/>
      </rPr>
      <t>通识教育教学模块</t>
    </r>
  </si>
  <si>
    <r>
      <rPr>
        <sz val="9"/>
        <rFont val="宋体"/>
        <family val="0"/>
      </rPr>
      <t>通识核心课程</t>
    </r>
  </si>
  <si>
    <t>A130001</t>
  </si>
  <si>
    <r>
      <rPr>
        <sz val="9"/>
        <rFont val="宋体"/>
        <family val="0"/>
      </rPr>
      <t>中国近现代史纲要</t>
    </r>
  </si>
  <si>
    <t>A1</t>
  </si>
  <si>
    <r>
      <t>A1=61.5</t>
    </r>
    <r>
      <rPr>
        <sz val="9"/>
        <rFont val="宋体"/>
        <family val="0"/>
      </rPr>
      <t>学分，</t>
    </r>
    <r>
      <rPr>
        <sz val="9"/>
        <rFont val="Times New Roman"/>
        <family val="1"/>
      </rPr>
      <t>A2</t>
    </r>
    <r>
      <rPr>
        <sz val="9"/>
        <rFont val="Times New Roman"/>
        <family val="1"/>
      </rPr>
      <t>≥2</t>
    </r>
    <r>
      <rPr>
        <sz val="9"/>
        <rFont val="Times New Roman"/>
        <family val="1"/>
      </rPr>
      <t>.5</t>
    </r>
    <r>
      <rPr>
        <sz val="9"/>
        <rFont val="宋体"/>
        <family val="0"/>
      </rPr>
      <t>学分</t>
    </r>
  </si>
  <si>
    <t>A130015</t>
  </si>
  <si>
    <r>
      <rPr>
        <sz val="9"/>
        <rFont val="宋体"/>
        <family val="0"/>
      </rPr>
      <t>毛泽东思想和中国特色社会主义理论体系概论</t>
    </r>
  </si>
  <si>
    <t>A130017</t>
  </si>
  <si>
    <r>
      <rPr>
        <sz val="9"/>
        <rFont val="宋体"/>
        <family val="0"/>
      </rPr>
      <t>习近平新时代中国特色社会主义思想概论</t>
    </r>
  </si>
  <si>
    <t>A130003</t>
  </si>
  <si>
    <r>
      <rPr>
        <sz val="9"/>
        <rFont val="宋体"/>
        <family val="0"/>
      </rPr>
      <t>马克思主义基本原理</t>
    </r>
  </si>
  <si>
    <t>A130016</t>
  </si>
  <si>
    <r>
      <rPr>
        <sz val="9"/>
        <rFont val="宋体"/>
        <family val="0"/>
      </rPr>
      <t>思想道德与法治</t>
    </r>
  </si>
  <si>
    <t>A130005</t>
  </si>
  <si>
    <r>
      <rPr>
        <sz val="9"/>
        <rFont val="宋体"/>
        <family val="0"/>
      </rPr>
      <t>形势与政策</t>
    </r>
    <r>
      <rPr>
        <sz val="9"/>
        <rFont val="Times New Roman"/>
        <family val="1"/>
      </rPr>
      <t>1</t>
    </r>
  </si>
  <si>
    <t>A130006</t>
  </si>
  <si>
    <r>
      <rPr>
        <sz val="9"/>
        <rFont val="宋体"/>
        <family val="0"/>
      </rPr>
      <t>形势与政策</t>
    </r>
    <r>
      <rPr>
        <sz val="9"/>
        <rFont val="Times New Roman"/>
        <family val="1"/>
      </rPr>
      <t>2</t>
    </r>
  </si>
  <si>
    <t>A130007</t>
  </si>
  <si>
    <r>
      <rPr>
        <sz val="9"/>
        <rFont val="宋体"/>
        <family val="0"/>
      </rPr>
      <t>形势与政策</t>
    </r>
    <r>
      <rPr>
        <sz val="9"/>
        <rFont val="Times New Roman"/>
        <family val="1"/>
      </rPr>
      <t>3</t>
    </r>
  </si>
  <si>
    <t>A130008</t>
  </si>
  <si>
    <r>
      <rPr>
        <sz val="9"/>
        <rFont val="宋体"/>
        <family val="0"/>
      </rPr>
      <t>形势与政策</t>
    </r>
    <r>
      <rPr>
        <sz val="9"/>
        <rFont val="Times New Roman"/>
        <family val="1"/>
      </rPr>
      <t>4</t>
    </r>
  </si>
  <si>
    <t>A230002</t>
  </si>
  <si>
    <r>
      <rPr>
        <sz val="9"/>
        <rFont val="宋体"/>
        <family val="0"/>
      </rPr>
      <t>军事理论与军事技能</t>
    </r>
  </si>
  <si>
    <t>A120001</t>
  </si>
  <si>
    <r>
      <rPr>
        <sz val="9"/>
        <rFont val="宋体"/>
        <family val="0"/>
      </rPr>
      <t>大学英语</t>
    </r>
    <r>
      <rPr>
        <sz val="9"/>
        <rFont val="Times New Roman"/>
        <family val="1"/>
      </rPr>
      <t>1</t>
    </r>
  </si>
  <si>
    <t>A120002</t>
  </si>
  <si>
    <r>
      <rPr>
        <sz val="9"/>
        <rFont val="宋体"/>
        <family val="0"/>
      </rPr>
      <t>大学英语</t>
    </r>
    <r>
      <rPr>
        <sz val="9"/>
        <rFont val="Times New Roman"/>
        <family val="1"/>
      </rPr>
      <t>2</t>
    </r>
  </si>
  <si>
    <t>A120003</t>
  </si>
  <si>
    <r>
      <rPr>
        <sz val="9"/>
        <rFont val="宋体"/>
        <family val="0"/>
      </rPr>
      <t>大学英语</t>
    </r>
    <r>
      <rPr>
        <sz val="9"/>
        <rFont val="Times New Roman"/>
        <family val="1"/>
      </rPr>
      <t>3/</t>
    </r>
    <r>
      <rPr>
        <sz val="9"/>
        <rFont val="宋体"/>
        <family val="0"/>
      </rPr>
      <t>大学英语拓展课</t>
    </r>
    <r>
      <rPr>
        <sz val="9"/>
        <rFont val="Times New Roman"/>
        <family val="1"/>
      </rPr>
      <t>1</t>
    </r>
  </si>
  <si>
    <t>A120004</t>
  </si>
  <si>
    <r>
      <rPr>
        <sz val="9"/>
        <rFont val="宋体"/>
        <family val="0"/>
      </rPr>
      <t>大学英语</t>
    </r>
    <r>
      <rPr>
        <sz val="9"/>
        <rFont val="Times New Roman"/>
        <family val="1"/>
      </rPr>
      <t>4/</t>
    </r>
    <r>
      <rPr>
        <sz val="9"/>
        <rFont val="宋体"/>
        <family val="0"/>
      </rPr>
      <t>大学英语拓展课</t>
    </r>
    <r>
      <rPr>
        <sz val="9"/>
        <rFont val="Times New Roman"/>
        <family val="1"/>
      </rPr>
      <t>2</t>
    </r>
  </si>
  <si>
    <t>A170001</t>
  </si>
  <si>
    <r>
      <rPr>
        <sz val="9"/>
        <rFont val="宋体"/>
        <family val="0"/>
      </rPr>
      <t>大学体育</t>
    </r>
    <r>
      <rPr>
        <sz val="9"/>
        <rFont val="Times New Roman"/>
        <family val="1"/>
      </rPr>
      <t>1</t>
    </r>
  </si>
  <si>
    <t>A170002</t>
  </si>
  <si>
    <r>
      <rPr>
        <sz val="9"/>
        <rFont val="宋体"/>
        <family val="0"/>
      </rPr>
      <t>大学体育</t>
    </r>
    <r>
      <rPr>
        <sz val="9"/>
        <rFont val="Times New Roman"/>
        <family val="1"/>
      </rPr>
      <t>2</t>
    </r>
  </si>
  <si>
    <t>A170003</t>
  </si>
  <si>
    <r>
      <rPr>
        <sz val="9"/>
        <rFont val="宋体"/>
        <family val="0"/>
      </rPr>
      <t>大学体育</t>
    </r>
    <r>
      <rPr>
        <sz val="9"/>
        <rFont val="Times New Roman"/>
        <family val="1"/>
      </rPr>
      <t>3</t>
    </r>
  </si>
  <si>
    <t>A170004</t>
  </si>
  <si>
    <r>
      <rPr>
        <sz val="9"/>
        <rFont val="宋体"/>
        <family val="0"/>
      </rPr>
      <t>大学体育</t>
    </r>
    <r>
      <rPr>
        <sz val="9"/>
        <rFont val="Times New Roman"/>
        <family val="1"/>
      </rPr>
      <t>4</t>
    </r>
  </si>
  <si>
    <t>A110001</t>
  </si>
  <si>
    <r>
      <rPr>
        <sz val="9"/>
        <rFont val="宋体"/>
        <family val="0"/>
      </rPr>
      <t>高等数学</t>
    </r>
    <r>
      <rPr>
        <sz val="9"/>
        <rFont val="Times New Roman"/>
        <family val="1"/>
      </rPr>
      <t>I-A1</t>
    </r>
  </si>
  <si>
    <t>A110002</t>
  </si>
  <si>
    <r>
      <rPr>
        <sz val="9"/>
        <rFont val="宋体"/>
        <family val="0"/>
      </rPr>
      <t>高等数学</t>
    </r>
    <r>
      <rPr>
        <sz val="9"/>
        <rFont val="Times New Roman"/>
        <family val="1"/>
      </rPr>
      <t>I-A2</t>
    </r>
  </si>
  <si>
    <t>A110020</t>
  </si>
  <si>
    <r>
      <rPr>
        <sz val="9"/>
        <rFont val="宋体"/>
        <family val="0"/>
      </rPr>
      <t>大学物理</t>
    </r>
    <r>
      <rPr>
        <sz val="9"/>
        <rFont val="Times New Roman"/>
        <family val="1"/>
      </rPr>
      <t>A1</t>
    </r>
  </si>
  <si>
    <t>A110021</t>
  </si>
  <si>
    <r>
      <rPr>
        <sz val="9"/>
        <rFont val="宋体"/>
        <family val="0"/>
      </rPr>
      <t>大学物理</t>
    </r>
    <r>
      <rPr>
        <sz val="9"/>
        <rFont val="Times New Roman"/>
        <family val="1"/>
      </rPr>
      <t>A</t>
    </r>
    <r>
      <rPr>
        <sz val="9"/>
        <rFont val="Times New Roman"/>
        <family val="1"/>
      </rPr>
      <t>2</t>
    </r>
  </si>
  <si>
    <t>A110036</t>
  </si>
  <si>
    <r>
      <rPr>
        <sz val="9"/>
        <rFont val="宋体"/>
        <family val="0"/>
      </rPr>
      <t>工程制图基础</t>
    </r>
  </si>
  <si>
    <t>A110011</t>
  </si>
  <si>
    <r>
      <rPr>
        <sz val="9"/>
        <rFont val="宋体"/>
        <family val="0"/>
      </rPr>
      <t>线性代数</t>
    </r>
    <r>
      <rPr>
        <sz val="9"/>
        <rFont val="Times New Roman"/>
        <family val="1"/>
      </rPr>
      <t>B</t>
    </r>
  </si>
  <si>
    <t>A070004</t>
  </si>
  <si>
    <r>
      <rPr>
        <sz val="9"/>
        <rFont val="宋体"/>
        <family val="0"/>
      </rPr>
      <t>电工电子技术</t>
    </r>
  </si>
  <si>
    <t>A110035</t>
  </si>
  <si>
    <r>
      <rPr>
        <sz val="9"/>
        <rFont val="宋体"/>
        <family val="0"/>
      </rPr>
      <t>工程力学</t>
    </r>
  </si>
  <si>
    <r>
      <rPr>
        <b/>
        <sz val="9"/>
        <rFont val="宋体"/>
        <family val="0"/>
      </rPr>
      <t>小</t>
    </r>
    <r>
      <rPr>
        <b/>
        <sz val="9"/>
        <rFont val="Times New Roman"/>
        <family val="1"/>
      </rPr>
      <t xml:space="preserve">    </t>
    </r>
    <r>
      <rPr>
        <b/>
        <sz val="9"/>
        <rFont val="宋体"/>
        <family val="0"/>
      </rPr>
      <t>计</t>
    </r>
  </si>
  <si>
    <t>A090001</t>
  </si>
  <si>
    <r>
      <rPr>
        <sz val="9"/>
        <rFont val="宋体"/>
        <family val="0"/>
      </rPr>
      <t>大学计算机基础</t>
    </r>
  </si>
  <si>
    <t>A2</t>
  </si>
  <si>
    <t>A110013</t>
  </si>
  <si>
    <r>
      <rPr>
        <sz val="9"/>
        <rFont val="宋体"/>
        <family val="0"/>
      </rPr>
      <t>概率论与数理统计</t>
    </r>
    <r>
      <rPr>
        <sz val="9"/>
        <rFont val="Times New Roman"/>
        <family val="1"/>
      </rPr>
      <t>B</t>
    </r>
  </si>
  <si>
    <t>A110040</t>
  </si>
  <si>
    <r>
      <rPr>
        <sz val="9"/>
        <rFont val="宋体"/>
        <family val="0"/>
      </rPr>
      <t>机械制图</t>
    </r>
    <r>
      <rPr>
        <sz val="9"/>
        <rFont val="Times New Roman"/>
        <family val="1"/>
      </rPr>
      <t>II</t>
    </r>
  </si>
  <si>
    <t>A030001</t>
  </si>
  <si>
    <r>
      <rPr>
        <sz val="9"/>
        <rFont val="宋体"/>
        <family val="0"/>
      </rPr>
      <t>高级语言程序设计</t>
    </r>
  </si>
  <si>
    <t>A030059</t>
  </si>
  <si>
    <r>
      <rPr>
        <sz val="9"/>
        <rFont val="宋体"/>
        <family val="0"/>
      </rPr>
      <t>工程伦理</t>
    </r>
  </si>
  <si>
    <t>A030158</t>
  </si>
  <si>
    <r>
      <rPr>
        <sz val="9"/>
        <rFont val="宋体"/>
        <family val="0"/>
      </rPr>
      <t>信息检索与利用</t>
    </r>
  </si>
  <si>
    <r>
      <t>小</t>
    </r>
    <r>
      <rPr>
        <b/>
        <sz val="9"/>
        <rFont val="Times New Roman"/>
        <family val="1"/>
      </rPr>
      <t xml:space="preserve">     </t>
    </r>
    <r>
      <rPr>
        <b/>
        <sz val="9"/>
        <rFont val="宋体"/>
        <family val="0"/>
      </rPr>
      <t>计</t>
    </r>
  </si>
  <si>
    <r>
      <rPr>
        <sz val="9"/>
        <rFont val="宋体"/>
        <family val="0"/>
      </rPr>
      <t>通识拓展课程</t>
    </r>
  </si>
  <si>
    <r>
      <rPr>
        <sz val="9"/>
        <rFont val="宋体"/>
        <family val="0"/>
      </rPr>
      <t>本科生必须取得</t>
    </r>
    <r>
      <rPr>
        <sz val="9"/>
        <rFont val="Times New Roman"/>
        <family val="1"/>
      </rPr>
      <t>10</t>
    </r>
    <r>
      <rPr>
        <sz val="9"/>
        <rFont val="宋体"/>
        <family val="0"/>
      </rPr>
      <t>个及其以上的通识拓展课程学分，方可毕业</t>
    </r>
  </si>
  <si>
    <t>A3</t>
  </si>
  <si>
    <r>
      <t>A3</t>
    </r>
    <r>
      <rPr>
        <sz val="9"/>
        <rFont val="Times New Roman"/>
        <family val="1"/>
      </rPr>
      <t>≥</t>
    </r>
    <r>
      <rPr>
        <sz val="9"/>
        <rFont val="Times New Roman"/>
        <family val="1"/>
      </rPr>
      <t>10</t>
    </r>
    <r>
      <rPr>
        <sz val="9"/>
        <rFont val="宋体"/>
        <family val="0"/>
      </rPr>
      <t>学分</t>
    </r>
  </si>
  <si>
    <r>
      <rPr>
        <sz val="9"/>
        <rFont val="宋体"/>
        <family val="0"/>
      </rPr>
      <t>专业教育教学模块</t>
    </r>
  </si>
  <si>
    <r>
      <rPr>
        <sz val="9"/>
        <rFont val="宋体"/>
        <family val="0"/>
      </rPr>
      <t>专业基础课程</t>
    </r>
  </si>
  <si>
    <t>A160003</t>
  </si>
  <si>
    <r>
      <rPr>
        <sz val="9"/>
        <rFont val="宋体"/>
        <family val="0"/>
      </rPr>
      <t>无机化学</t>
    </r>
  </si>
  <si>
    <t>B1</t>
  </si>
  <si>
    <r>
      <t>B1=22</t>
    </r>
    <r>
      <rPr>
        <sz val="9"/>
        <rFont val="宋体"/>
        <family val="0"/>
      </rPr>
      <t>学分，</t>
    </r>
    <r>
      <rPr>
        <sz val="9"/>
        <rFont val="Times New Roman"/>
        <family val="1"/>
      </rPr>
      <t>B2</t>
    </r>
    <r>
      <rPr>
        <sz val="9"/>
        <rFont val="Times New Roman"/>
        <family val="1"/>
      </rPr>
      <t>≥</t>
    </r>
    <r>
      <rPr>
        <sz val="9"/>
        <rFont val="Times New Roman"/>
        <family val="1"/>
      </rPr>
      <t>2.5</t>
    </r>
    <r>
      <rPr>
        <sz val="9"/>
        <rFont val="宋体"/>
        <family val="0"/>
      </rPr>
      <t>学分</t>
    </r>
  </si>
  <si>
    <t>A160005</t>
  </si>
  <si>
    <r>
      <rPr>
        <sz val="9"/>
        <rFont val="宋体"/>
        <family val="0"/>
      </rPr>
      <t>有机化学</t>
    </r>
  </si>
  <si>
    <t xml:space="preserve"> </t>
  </si>
  <si>
    <t>A160008</t>
  </si>
  <si>
    <r>
      <rPr>
        <sz val="9"/>
        <rFont val="宋体"/>
        <family val="0"/>
      </rPr>
      <t>物理化学</t>
    </r>
    <r>
      <rPr>
        <sz val="9"/>
        <rFont val="Times New Roman"/>
        <family val="1"/>
      </rPr>
      <t>B</t>
    </r>
  </si>
  <si>
    <t>A030060</t>
  </si>
  <si>
    <r>
      <rPr>
        <sz val="9"/>
        <rFont val="宋体"/>
        <family val="0"/>
      </rPr>
      <t>分析化学</t>
    </r>
  </si>
  <si>
    <t>A030061</t>
  </si>
  <si>
    <r>
      <rPr>
        <sz val="9"/>
        <rFont val="宋体"/>
        <family val="0"/>
      </rPr>
      <t>流体力学与流体机械</t>
    </r>
  </si>
  <si>
    <t>A030062</t>
  </si>
  <si>
    <r>
      <rPr>
        <sz val="9"/>
        <rFont val="宋体"/>
        <family val="0"/>
      </rPr>
      <t>环境工程微生物学</t>
    </r>
  </si>
  <si>
    <t>A030063</t>
  </si>
  <si>
    <r>
      <rPr>
        <sz val="9"/>
        <rFont val="宋体"/>
        <family val="0"/>
      </rPr>
      <t>环境监测</t>
    </r>
  </si>
  <si>
    <t>A030064</t>
  </si>
  <si>
    <r>
      <rPr>
        <sz val="9"/>
        <rFont val="宋体"/>
        <family val="0"/>
      </rPr>
      <t>环境工程原理</t>
    </r>
  </si>
  <si>
    <r>
      <rPr>
        <b/>
        <sz val="9"/>
        <rFont val="宋体"/>
        <family val="0"/>
      </rPr>
      <t>小</t>
    </r>
    <r>
      <rPr>
        <b/>
        <sz val="9"/>
        <rFont val="Times New Roman"/>
        <family val="1"/>
      </rPr>
      <t xml:space="preserve">     </t>
    </r>
    <r>
      <rPr>
        <b/>
        <sz val="9"/>
        <rFont val="宋体"/>
        <family val="0"/>
      </rPr>
      <t>计</t>
    </r>
  </si>
  <si>
    <t>A030144</t>
  </si>
  <si>
    <r>
      <rPr>
        <sz val="9"/>
        <rFont val="宋体"/>
        <family val="0"/>
      </rPr>
      <t>专业外语</t>
    </r>
  </si>
  <si>
    <t>B2</t>
  </si>
  <si>
    <t>A010005</t>
  </si>
  <si>
    <r>
      <rPr>
        <sz val="9"/>
        <rFont val="宋体"/>
        <family val="0"/>
      </rPr>
      <t>建筑概论</t>
    </r>
  </si>
  <si>
    <t>A030065</t>
  </si>
  <si>
    <r>
      <rPr>
        <sz val="9"/>
        <rFont val="宋体"/>
        <family val="0"/>
      </rPr>
      <t>环境法</t>
    </r>
  </si>
  <si>
    <t>A030066</t>
  </si>
  <si>
    <r>
      <rPr>
        <sz val="9"/>
        <rFont val="宋体"/>
        <family val="0"/>
      </rPr>
      <t>环境系统分析</t>
    </r>
  </si>
  <si>
    <t>A061074</t>
  </si>
  <si>
    <r>
      <rPr>
        <sz val="9"/>
        <rFont val="宋体"/>
        <family val="0"/>
      </rPr>
      <t>工程经济与项目管理</t>
    </r>
  </si>
  <si>
    <t>A030067</t>
  </si>
  <si>
    <r>
      <rPr>
        <sz val="9"/>
        <rFont val="宋体"/>
        <family val="0"/>
      </rPr>
      <t>环境工程</t>
    </r>
    <r>
      <rPr>
        <sz val="9"/>
        <rFont val="Times New Roman"/>
        <family val="1"/>
      </rPr>
      <t>CAD</t>
    </r>
  </si>
  <si>
    <t>A064014</t>
  </si>
  <si>
    <r>
      <rPr>
        <sz val="9"/>
        <rFont val="宋体"/>
        <family val="0"/>
      </rPr>
      <t>大数据概论</t>
    </r>
  </si>
  <si>
    <t>A030176</t>
  </si>
  <si>
    <r>
      <rPr>
        <sz val="9"/>
        <rFont val="宋体"/>
        <family val="0"/>
      </rPr>
      <t>建筑功能材料</t>
    </r>
  </si>
  <si>
    <t>A092048</t>
  </si>
  <si>
    <r>
      <rPr>
        <sz val="9"/>
        <rFont val="宋体"/>
        <family val="0"/>
      </rPr>
      <t>算法设计与分析</t>
    </r>
  </si>
  <si>
    <r>
      <rPr>
        <sz val="9"/>
        <rFont val="宋体"/>
        <family val="0"/>
      </rPr>
      <t>环境工程专业方向课程</t>
    </r>
  </si>
  <si>
    <t>A030068</t>
  </si>
  <si>
    <r>
      <rPr>
        <sz val="9"/>
        <rFont val="宋体"/>
        <family val="0"/>
      </rPr>
      <t>大气污染控制工程</t>
    </r>
    <r>
      <rPr>
        <sz val="9"/>
        <rFont val="Times New Roman"/>
        <family val="1"/>
      </rPr>
      <t>1</t>
    </r>
  </si>
  <si>
    <t>C1</t>
  </si>
  <si>
    <r>
      <t>C1=17</t>
    </r>
    <r>
      <rPr>
        <sz val="9"/>
        <rFont val="宋体"/>
        <family val="0"/>
      </rPr>
      <t>学分，</t>
    </r>
    <r>
      <rPr>
        <sz val="9"/>
        <rFont val="Times New Roman"/>
        <family val="1"/>
      </rPr>
      <t>C2</t>
    </r>
    <r>
      <rPr>
        <sz val="9"/>
        <rFont val="Times New Roman"/>
        <family val="1"/>
      </rPr>
      <t>≥</t>
    </r>
    <r>
      <rPr>
        <sz val="9"/>
        <rFont val="Times New Roman"/>
        <family val="1"/>
      </rPr>
      <t>2.5</t>
    </r>
    <r>
      <rPr>
        <sz val="9"/>
        <rFont val="宋体"/>
        <family val="0"/>
      </rPr>
      <t>学分</t>
    </r>
  </si>
  <si>
    <t>A030069</t>
  </si>
  <si>
    <r>
      <rPr>
        <sz val="9"/>
        <rFont val="宋体"/>
        <family val="0"/>
      </rPr>
      <t>大气污染控制工程</t>
    </r>
    <r>
      <rPr>
        <sz val="9"/>
        <rFont val="Times New Roman"/>
        <family val="1"/>
      </rPr>
      <t>2</t>
    </r>
  </si>
  <si>
    <t>A030070</t>
  </si>
  <si>
    <r>
      <rPr>
        <sz val="9"/>
        <rFont val="宋体"/>
        <family val="0"/>
      </rPr>
      <t>水污染控制工程</t>
    </r>
    <r>
      <rPr>
        <sz val="9"/>
        <rFont val="Times New Roman"/>
        <family val="1"/>
      </rPr>
      <t>1</t>
    </r>
  </si>
  <si>
    <t>A030071</t>
  </si>
  <si>
    <r>
      <rPr>
        <sz val="9"/>
        <rFont val="宋体"/>
        <family val="0"/>
      </rPr>
      <t>水污染控制工程</t>
    </r>
    <r>
      <rPr>
        <sz val="9"/>
        <rFont val="Times New Roman"/>
        <family val="1"/>
      </rPr>
      <t>2</t>
    </r>
  </si>
  <si>
    <t>A030072</t>
  </si>
  <si>
    <r>
      <rPr>
        <sz val="9"/>
        <rFont val="宋体"/>
        <family val="0"/>
      </rPr>
      <t>环境影响评价</t>
    </r>
  </si>
  <si>
    <t>A030073</t>
  </si>
  <si>
    <r>
      <rPr>
        <sz val="9"/>
        <rFont val="宋体"/>
        <family val="0"/>
      </rPr>
      <t>固体废物处理与处置</t>
    </r>
  </si>
  <si>
    <t>A030074</t>
  </si>
  <si>
    <r>
      <rPr>
        <sz val="9"/>
        <rFont val="宋体"/>
        <family val="0"/>
      </rPr>
      <t>环境规划与管理</t>
    </r>
  </si>
  <si>
    <t>A030075</t>
  </si>
  <si>
    <r>
      <rPr>
        <sz val="9"/>
        <rFont val="宋体"/>
        <family val="0"/>
      </rPr>
      <t>物理性污染控制</t>
    </r>
  </si>
  <si>
    <t>A030076</t>
  </si>
  <si>
    <r>
      <rPr>
        <sz val="9"/>
        <rFont val="宋体"/>
        <family val="0"/>
      </rPr>
      <t>排水管网系统</t>
    </r>
  </si>
  <si>
    <t>C2</t>
  </si>
  <si>
    <t>A030077</t>
  </si>
  <si>
    <r>
      <rPr>
        <sz val="9"/>
        <rFont val="宋体"/>
        <family val="0"/>
      </rPr>
      <t>土壤污染修复工程概论</t>
    </r>
  </si>
  <si>
    <t>A030078</t>
  </si>
  <si>
    <r>
      <rPr>
        <sz val="9"/>
        <rFont val="宋体"/>
        <family val="0"/>
      </rPr>
      <t>环境污染生态学</t>
    </r>
    <r>
      <rPr>
        <sz val="9"/>
        <rFont val="Times New Roman"/>
        <family val="1"/>
      </rPr>
      <t>(</t>
    </r>
    <r>
      <rPr>
        <sz val="9"/>
        <rFont val="宋体"/>
        <family val="0"/>
      </rPr>
      <t>双语</t>
    </r>
    <r>
      <rPr>
        <sz val="9"/>
        <rFont val="Times New Roman"/>
        <family val="1"/>
      </rPr>
      <t>)</t>
    </r>
  </si>
  <si>
    <t>A030079</t>
  </si>
  <si>
    <r>
      <rPr>
        <sz val="9"/>
        <rFont val="宋体"/>
        <family val="0"/>
      </rPr>
      <t>水污染控制工艺设计</t>
    </r>
  </si>
  <si>
    <t>A030080</t>
  </si>
  <si>
    <r>
      <rPr>
        <sz val="9"/>
        <rFont val="宋体"/>
        <family val="0"/>
      </rPr>
      <t>大气污染控制工艺设计</t>
    </r>
  </si>
  <si>
    <r>
      <rPr>
        <sz val="9"/>
        <rFont val="宋体"/>
        <family val="0"/>
      </rPr>
      <t>创新创业教育及课外素质教育模块</t>
    </r>
  </si>
  <si>
    <r>
      <rPr>
        <sz val="9"/>
        <rFont val="宋体"/>
        <family val="0"/>
      </rPr>
      <t>创新创业教育课程</t>
    </r>
  </si>
  <si>
    <t>A130009</t>
  </si>
  <si>
    <r>
      <rPr>
        <sz val="9"/>
        <rFont val="宋体"/>
        <family val="0"/>
      </rPr>
      <t>创新创业基础</t>
    </r>
  </si>
  <si>
    <t>D1</t>
  </si>
  <si>
    <r>
      <t>D1=2.5</t>
    </r>
    <r>
      <rPr>
        <sz val="9"/>
        <rFont val="宋体"/>
        <family val="0"/>
      </rPr>
      <t>学分，</t>
    </r>
    <r>
      <rPr>
        <sz val="9"/>
        <rFont val="Times New Roman"/>
        <family val="1"/>
      </rPr>
      <t>D2</t>
    </r>
    <r>
      <rPr>
        <sz val="9"/>
        <rFont val="Times New Roman"/>
        <family val="1"/>
      </rPr>
      <t>≥</t>
    </r>
    <r>
      <rPr>
        <sz val="9"/>
        <rFont val="Times New Roman"/>
        <family val="1"/>
      </rPr>
      <t>1</t>
    </r>
    <r>
      <rPr>
        <sz val="9"/>
        <rFont val="宋体"/>
        <family val="0"/>
      </rPr>
      <t>学分</t>
    </r>
  </si>
  <si>
    <t>A030081</t>
  </si>
  <si>
    <r>
      <rPr>
        <sz val="9"/>
        <rFont val="宋体"/>
        <family val="0"/>
      </rPr>
      <t>学科前沿系列专题</t>
    </r>
    <r>
      <rPr>
        <sz val="9"/>
        <rFont val="Times New Roman"/>
        <family val="1"/>
      </rPr>
      <t>(</t>
    </r>
    <r>
      <rPr>
        <sz val="9"/>
        <rFont val="宋体"/>
        <family val="0"/>
      </rPr>
      <t>创新创业课</t>
    </r>
    <r>
      <rPr>
        <sz val="9"/>
        <rFont val="Times New Roman"/>
        <family val="1"/>
      </rPr>
      <t>)</t>
    </r>
  </si>
  <si>
    <t>A030082</t>
  </si>
  <si>
    <r>
      <rPr>
        <sz val="9"/>
        <rFont val="宋体"/>
        <family val="0"/>
      </rPr>
      <t>环境工程导论（双语）</t>
    </r>
  </si>
  <si>
    <t>D2</t>
  </si>
  <si>
    <t>A030083</t>
  </si>
  <si>
    <r>
      <rPr>
        <sz val="9"/>
        <rFont val="宋体"/>
        <family val="0"/>
      </rPr>
      <t>环保设备基础</t>
    </r>
  </si>
  <si>
    <t>A030084</t>
  </si>
  <si>
    <r>
      <rPr>
        <sz val="9"/>
        <rFont val="宋体"/>
        <family val="0"/>
      </rPr>
      <t>清洁生产概论</t>
    </r>
  </si>
  <si>
    <t>A030085</t>
  </si>
  <si>
    <r>
      <rPr>
        <sz val="9"/>
        <rFont val="宋体"/>
        <family val="0"/>
      </rPr>
      <t>环境基因组学技术创新与应用</t>
    </r>
  </si>
  <si>
    <t>A030086</t>
  </si>
  <si>
    <r>
      <rPr>
        <sz val="10"/>
        <rFont val="宋体"/>
        <family val="0"/>
      </rPr>
      <t>环境类大学生创新创业能力培养与实践</t>
    </r>
  </si>
  <si>
    <r>
      <rPr>
        <sz val="9"/>
        <rFont val="宋体"/>
        <family val="0"/>
      </rPr>
      <t>课外素质教育学分</t>
    </r>
  </si>
  <si>
    <r>
      <rPr>
        <sz val="9"/>
        <rFont val="宋体"/>
        <family val="0"/>
      </rPr>
      <t>本科生必须取得</t>
    </r>
    <r>
      <rPr>
        <sz val="9"/>
        <rFont val="Times New Roman"/>
        <family val="1"/>
      </rPr>
      <t>10</t>
    </r>
    <r>
      <rPr>
        <sz val="9"/>
        <rFont val="宋体"/>
        <family val="0"/>
      </rPr>
      <t>个及其以上的课外素质教育学分，方可授予学士学位（以下课程必选）</t>
    </r>
  </si>
  <si>
    <t>D3</t>
  </si>
  <si>
    <r>
      <t>D3</t>
    </r>
    <r>
      <rPr>
        <sz val="9"/>
        <rFont val="Times New Roman"/>
        <family val="1"/>
      </rPr>
      <t>≥</t>
    </r>
    <r>
      <rPr>
        <sz val="9"/>
        <rFont val="Times New Roman"/>
        <family val="1"/>
      </rPr>
      <t>10</t>
    </r>
    <r>
      <rPr>
        <sz val="9"/>
        <rFont val="宋体"/>
        <family val="0"/>
      </rPr>
      <t>学分</t>
    </r>
  </si>
  <si>
    <t>A030154</t>
  </si>
  <si>
    <r>
      <rPr>
        <sz val="9"/>
        <rFont val="宋体"/>
        <family val="0"/>
      </rPr>
      <t>污染防治与生态保护综合讲座</t>
    </r>
  </si>
  <si>
    <r>
      <t>备注：课程性质代码：通识核心课程</t>
    </r>
    <r>
      <rPr>
        <sz val="9"/>
        <rFont val="Times New Roman"/>
        <family val="1"/>
      </rPr>
      <t>—A1</t>
    </r>
    <r>
      <rPr>
        <sz val="9"/>
        <rFont val="宋体"/>
        <family val="0"/>
      </rPr>
      <t>（必修）、</t>
    </r>
    <r>
      <rPr>
        <sz val="9"/>
        <rFont val="Times New Roman"/>
        <family val="1"/>
      </rPr>
      <t>A2</t>
    </r>
    <r>
      <rPr>
        <sz val="9"/>
        <rFont val="宋体"/>
        <family val="0"/>
      </rPr>
      <t>（选修）；通识拓展课程</t>
    </r>
    <r>
      <rPr>
        <sz val="9"/>
        <rFont val="Times New Roman"/>
        <family val="1"/>
      </rPr>
      <t>—A3</t>
    </r>
    <r>
      <rPr>
        <sz val="9"/>
        <rFont val="宋体"/>
        <family val="0"/>
      </rPr>
      <t>（选修）；</t>
    </r>
    <r>
      <rPr>
        <sz val="9"/>
        <rFont val="Times New Roman"/>
        <family val="1"/>
      </rPr>
      <t xml:space="preserve">
            </t>
    </r>
    <r>
      <rPr>
        <sz val="9"/>
        <rFont val="宋体"/>
        <family val="0"/>
      </rPr>
      <t>专业基础课程</t>
    </r>
    <r>
      <rPr>
        <sz val="9"/>
        <rFont val="Times New Roman"/>
        <family val="1"/>
      </rPr>
      <t>—B1</t>
    </r>
    <r>
      <rPr>
        <sz val="9"/>
        <rFont val="宋体"/>
        <family val="0"/>
      </rPr>
      <t>（必修）、</t>
    </r>
    <r>
      <rPr>
        <sz val="9"/>
        <rFont val="Times New Roman"/>
        <family val="1"/>
      </rPr>
      <t>B2</t>
    </r>
    <r>
      <rPr>
        <sz val="9"/>
        <rFont val="宋体"/>
        <family val="0"/>
      </rPr>
      <t>（选修）；专业方向课程</t>
    </r>
    <r>
      <rPr>
        <sz val="9"/>
        <rFont val="Times New Roman"/>
        <family val="1"/>
      </rPr>
      <t>—C1</t>
    </r>
    <r>
      <rPr>
        <sz val="9"/>
        <rFont val="宋体"/>
        <family val="0"/>
      </rPr>
      <t>（必修）、</t>
    </r>
    <r>
      <rPr>
        <sz val="9"/>
        <rFont val="Times New Roman"/>
        <family val="1"/>
      </rPr>
      <t>C2</t>
    </r>
    <r>
      <rPr>
        <sz val="9"/>
        <rFont val="宋体"/>
        <family val="0"/>
      </rPr>
      <t>（选修）；</t>
    </r>
    <r>
      <rPr>
        <sz val="9"/>
        <rFont val="Times New Roman"/>
        <family val="1"/>
      </rPr>
      <t xml:space="preserve">
            </t>
    </r>
    <r>
      <rPr>
        <sz val="9"/>
        <rFont val="宋体"/>
        <family val="0"/>
      </rPr>
      <t>创新创业教育及课外素质教育模块</t>
    </r>
    <r>
      <rPr>
        <sz val="9"/>
        <rFont val="Times New Roman"/>
        <family val="1"/>
      </rPr>
      <t>—D1</t>
    </r>
    <r>
      <rPr>
        <sz val="9"/>
        <rFont val="宋体"/>
        <family val="0"/>
      </rPr>
      <t>（必修）、</t>
    </r>
    <r>
      <rPr>
        <sz val="9"/>
        <rFont val="Times New Roman"/>
        <family val="1"/>
      </rPr>
      <t>D2</t>
    </r>
    <r>
      <rPr>
        <sz val="9"/>
        <rFont val="宋体"/>
        <family val="0"/>
      </rPr>
      <t>（选修）、</t>
    </r>
    <r>
      <rPr>
        <sz val="9"/>
        <rFont val="Times New Roman"/>
        <family val="1"/>
      </rPr>
      <t>D3</t>
    </r>
    <r>
      <rPr>
        <sz val="9"/>
        <rFont val="宋体"/>
        <family val="0"/>
      </rPr>
      <t>（课外素质教育学分）</t>
    </r>
    <r>
      <rPr>
        <sz val="9"/>
        <rFont val="Times New Roman"/>
        <family val="1"/>
      </rPr>
      <t xml:space="preserve">;
            </t>
    </r>
    <r>
      <rPr>
        <sz val="9"/>
        <rFont val="宋体"/>
        <family val="0"/>
      </rPr>
      <t>通过四级的本科生可选择修读大学英语拓展课程。</t>
    </r>
    <r>
      <rPr>
        <sz val="9"/>
        <rFont val="Times New Roman"/>
        <family val="1"/>
      </rPr>
      <t xml:space="preserve">
</t>
    </r>
    <r>
      <rPr>
        <sz val="9"/>
        <rFont val="宋体"/>
        <family val="0"/>
      </rPr>
      <t>各学期学时分配：</t>
    </r>
    <r>
      <rPr>
        <sz val="9"/>
        <rFont val="Times New Roman"/>
        <family val="1"/>
      </rPr>
      <t>2+</t>
    </r>
    <r>
      <rPr>
        <sz val="9"/>
        <rFont val="宋体"/>
        <family val="0"/>
      </rPr>
      <t>表示第</t>
    </r>
    <r>
      <rPr>
        <sz val="9"/>
        <rFont val="Times New Roman"/>
        <family val="1"/>
      </rPr>
      <t>2</t>
    </r>
    <r>
      <rPr>
        <sz val="9"/>
        <rFont val="宋体"/>
        <family val="0"/>
      </rPr>
      <t>学期设置的夏季短学期</t>
    </r>
    <r>
      <rPr>
        <sz val="9"/>
        <rFont val="Times New Roman"/>
        <family val="1"/>
      </rPr>
      <t>“2+X”</t>
    </r>
    <r>
      <rPr>
        <sz val="9"/>
        <rFont val="宋体"/>
        <family val="0"/>
      </rPr>
      <t>周；</t>
    </r>
    <r>
      <rPr>
        <sz val="9"/>
        <rFont val="Times New Roman"/>
        <family val="1"/>
      </rPr>
      <t xml:space="preserve">
                            4+</t>
    </r>
    <r>
      <rPr>
        <sz val="9"/>
        <rFont val="宋体"/>
        <family val="0"/>
      </rPr>
      <t>表示第</t>
    </r>
    <r>
      <rPr>
        <sz val="9"/>
        <rFont val="Times New Roman"/>
        <family val="1"/>
      </rPr>
      <t>4</t>
    </r>
    <r>
      <rPr>
        <sz val="9"/>
        <rFont val="宋体"/>
        <family val="0"/>
      </rPr>
      <t>学期设置的夏季短学期</t>
    </r>
    <r>
      <rPr>
        <sz val="9"/>
        <rFont val="Times New Roman"/>
        <family val="1"/>
      </rPr>
      <t>“2+X”</t>
    </r>
    <r>
      <rPr>
        <sz val="9"/>
        <rFont val="宋体"/>
        <family val="0"/>
      </rPr>
      <t>周；</t>
    </r>
    <r>
      <rPr>
        <sz val="9"/>
        <rFont val="Times New Roman"/>
        <family val="1"/>
      </rPr>
      <t xml:space="preserve">
                            6+</t>
    </r>
    <r>
      <rPr>
        <sz val="9"/>
        <rFont val="宋体"/>
        <family val="0"/>
      </rPr>
      <t>表示第</t>
    </r>
    <r>
      <rPr>
        <sz val="9"/>
        <rFont val="Times New Roman"/>
        <family val="1"/>
      </rPr>
      <t>6</t>
    </r>
    <r>
      <rPr>
        <sz val="9"/>
        <rFont val="宋体"/>
        <family val="0"/>
      </rPr>
      <t>学期设置的夏季短学期</t>
    </r>
    <r>
      <rPr>
        <sz val="9"/>
        <rFont val="Times New Roman"/>
        <family val="1"/>
      </rPr>
      <t>“2+X”</t>
    </r>
    <r>
      <rPr>
        <sz val="9"/>
        <rFont val="宋体"/>
        <family val="0"/>
      </rPr>
      <t>周。</t>
    </r>
  </si>
  <si>
    <t>附表2  集中实践教育教学模块设置及安排表</t>
  </si>
  <si>
    <t>序号</t>
  </si>
  <si>
    <t>实践教学模块</t>
  </si>
  <si>
    <t>课程编码</t>
  </si>
  <si>
    <t>课程名称</t>
  </si>
  <si>
    <t>学时</t>
  </si>
  <si>
    <t>学
分</t>
  </si>
  <si>
    <t>周
数</t>
  </si>
  <si>
    <t>各学期周学时(周数)分配</t>
  </si>
  <si>
    <t>课程性质代码</t>
  </si>
  <si>
    <t>模块学分要求</t>
  </si>
  <si>
    <t>是否创新创业类实践环节</t>
  </si>
  <si>
    <t>一</t>
  </si>
  <si>
    <t>二</t>
  </si>
  <si>
    <t>三</t>
  </si>
  <si>
    <t>四</t>
  </si>
  <si>
    <t>独立设课的实验</t>
  </si>
  <si>
    <t>A110024</t>
  </si>
  <si>
    <t>大学物理实验</t>
  </si>
  <si>
    <t>\</t>
  </si>
  <si>
    <t>E1</t>
  </si>
  <si>
    <t>A160004</t>
  </si>
  <si>
    <t>无机化学实验</t>
  </si>
  <si>
    <t>A160009</t>
  </si>
  <si>
    <t>物理化学B实验</t>
  </si>
  <si>
    <t>A030087</t>
  </si>
  <si>
    <t>分析化学实验</t>
  </si>
  <si>
    <t>A030088</t>
  </si>
  <si>
    <t>环境工程微生物学实验</t>
  </si>
  <si>
    <t>A030089</t>
  </si>
  <si>
    <t>环境监测实验</t>
  </si>
  <si>
    <t>A030090</t>
  </si>
  <si>
    <t>固体废物处理与处置实验</t>
  </si>
  <si>
    <t>A030091</t>
  </si>
  <si>
    <t>水污染控制工程实验</t>
  </si>
  <si>
    <t>A030092</t>
  </si>
  <si>
    <t>大气污染控制工程实验</t>
  </si>
  <si>
    <t>小计</t>
  </si>
  <si>
    <t>A210003</t>
  </si>
  <si>
    <t>电工电子技术实验</t>
  </si>
  <si>
    <t>0.5</t>
  </si>
  <si>
    <t>E2</t>
  </si>
  <si>
    <t>实习、课程设计、毕业设计（论文）等环节</t>
  </si>
  <si>
    <t>军事理论与军事技能</t>
  </si>
  <si>
    <t>2K</t>
  </si>
  <si>
    <t>A210001</t>
  </si>
  <si>
    <t>金工实习</t>
  </si>
  <si>
    <t>A030093</t>
  </si>
  <si>
    <t>认识实习</t>
  </si>
  <si>
    <t>A030094</t>
  </si>
  <si>
    <t>环境监测实习</t>
  </si>
  <si>
    <t>A030095</t>
  </si>
  <si>
    <t>生产实习</t>
  </si>
  <si>
    <t>3K</t>
  </si>
  <si>
    <t>A030096</t>
  </si>
  <si>
    <t>毕业实习</t>
  </si>
  <si>
    <t>A030097</t>
  </si>
  <si>
    <t>环境工程原理课程设计</t>
  </si>
  <si>
    <t>1.5K</t>
  </si>
  <si>
    <t>A030098</t>
  </si>
  <si>
    <r>
      <t>大气污染课程设计及课程实习</t>
    </r>
    <r>
      <rPr>
        <sz val="10"/>
        <rFont val="Times New Roman"/>
        <family val="1"/>
      </rPr>
      <t>1</t>
    </r>
  </si>
  <si>
    <t>A030099</t>
  </si>
  <si>
    <r>
      <t>水污染课程设计及课程实习</t>
    </r>
    <r>
      <rPr>
        <sz val="10"/>
        <rFont val="Times New Roman"/>
        <family val="1"/>
      </rPr>
      <t>1</t>
    </r>
  </si>
  <si>
    <t>A030100</t>
  </si>
  <si>
    <r>
      <t>大气污染课程设计及课程实习</t>
    </r>
    <r>
      <rPr>
        <sz val="10"/>
        <rFont val="Times New Roman"/>
        <family val="1"/>
      </rPr>
      <t>2</t>
    </r>
  </si>
  <si>
    <t>A030101</t>
  </si>
  <si>
    <r>
      <t>水污染课程设计及课程实习</t>
    </r>
    <r>
      <rPr>
        <sz val="10"/>
        <rFont val="Times New Roman"/>
        <family val="1"/>
      </rPr>
      <t>2</t>
    </r>
  </si>
  <si>
    <t>A030102</t>
  </si>
  <si>
    <t>固体废物处理与处置课程设计及课程实习</t>
  </si>
  <si>
    <t>A030103</t>
  </si>
  <si>
    <t>环境影响评价大作业</t>
  </si>
  <si>
    <t>1K</t>
  </si>
  <si>
    <t>A030143</t>
  </si>
  <si>
    <t>毕业设计（论文）</t>
  </si>
  <si>
    <t>14K</t>
  </si>
  <si>
    <t>38K</t>
  </si>
  <si>
    <t>4K</t>
  </si>
  <si>
    <t>3.5K</t>
  </si>
  <si>
    <t>5.5K</t>
  </si>
  <si>
    <t>6K</t>
  </si>
  <si>
    <t>17K</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</si>
  <si>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rFont val="宋体"/>
        <family val="0"/>
      </rPr>
      <t>（</t>
    </r>
    <r>
      <rPr>
        <sz val="10"/>
        <rFont val="Times New Roman"/>
        <family val="1"/>
      </rPr>
      <t>3</t>
    </r>
    <r>
      <rPr>
        <sz val="10"/>
        <rFont val="宋体"/>
        <family val="0"/>
      </rPr>
      <t>）各学期周学时</t>
    </r>
    <r>
      <rPr>
        <sz val="10"/>
        <rFont val="Times New Roman"/>
        <family val="1"/>
      </rPr>
      <t>(</t>
    </r>
    <r>
      <rPr>
        <sz val="10"/>
        <rFont val="宋体"/>
        <family val="0"/>
      </rPr>
      <t>周数</t>
    </r>
    <r>
      <rPr>
        <sz val="10"/>
        <rFont val="Times New Roman"/>
        <family val="1"/>
      </rPr>
      <t>)</t>
    </r>
    <r>
      <rPr>
        <sz val="10"/>
        <rFont val="宋体"/>
        <family val="0"/>
      </rPr>
      <t>分配：</t>
    </r>
    <r>
      <rPr>
        <sz val="10"/>
        <rFont val="Times New Roman"/>
        <family val="1"/>
      </rPr>
      <t>2+</t>
    </r>
    <r>
      <rPr>
        <sz val="10"/>
        <rFont val="宋体"/>
        <family val="0"/>
      </rPr>
      <t>表示第</t>
    </r>
    <r>
      <rPr>
        <sz val="10"/>
        <rFont val="Times New Roman"/>
        <family val="1"/>
      </rPr>
      <t>2</t>
    </r>
    <r>
      <rPr>
        <sz val="10"/>
        <rFont val="宋体"/>
        <family val="0"/>
      </rPr>
      <t>学期设置的夏季短学期“</t>
    </r>
    <r>
      <rPr>
        <sz val="10"/>
        <rFont val="Times New Roman"/>
        <family val="1"/>
      </rPr>
      <t>2+X</t>
    </r>
    <r>
      <rPr>
        <sz val="10"/>
        <rFont val="宋体"/>
        <family val="0"/>
      </rPr>
      <t xml:space="preserve">”周；
</t>
    </r>
    <r>
      <rPr>
        <sz val="10"/>
        <rFont val="Times New Roman"/>
        <family val="1"/>
      </rPr>
      <t xml:space="preserve">                                                                           4+</t>
    </r>
    <r>
      <rPr>
        <sz val="10"/>
        <rFont val="宋体"/>
        <family val="0"/>
      </rPr>
      <t>表示第</t>
    </r>
    <r>
      <rPr>
        <sz val="10"/>
        <rFont val="Times New Roman"/>
        <family val="1"/>
      </rPr>
      <t>4</t>
    </r>
    <r>
      <rPr>
        <sz val="10"/>
        <rFont val="宋体"/>
        <family val="0"/>
      </rPr>
      <t>学期设置的夏季短学期“</t>
    </r>
    <r>
      <rPr>
        <sz val="10"/>
        <rFont val="Times New Roman"/>
        <family val="1"/>
      </rPr>
      <t>2+X</t>
    </r>
    <r>
      <rPr>
        <sz val="10"/>
        <rFont val="宋体"/>
        <family val="0"/>
      </rPr>
      <t xml:space="preserve">”周；
</t>
    </r>
    <r>
      <rPr>
        <sz val="10"/>
        <rFont val="Times New Roman"/>
        <family val="1"/>
      </rPr>
      <t xml:space="preserve">                                                                           6+</t>
    </r>
    <r>
      <rPr>
        <sz val="10"/>
        <rFont val="宋体"/>
        <family val="0"/>
      </rPr>
      <t>表示第</t>
    </r>
    <r>
      <rPr>
        <sz val="10"/>
        <rFont val="Times New Roman"/>
        <family val="1"/>
      </rPr>
      <t>6</t>
    </r>
    <r>
      <rPr>
        <sz val="10"/>
        <rFont val="宋体"/>
        <family val="0"/>
      </rPr>
      <t>学期设置的夏季短学期“</t>
    </r>
    <r>
      <rPr>
        <sz val="10"/>
        <rFont val="Times New Roman"/>
        <family val="1"/>
      </rPr>
      <t>2+X</t>
    </r>
    <r>
      <rPr>
        <sz val="10"/>
        <rFont val="宋体"/>
        <family val="0"/>
      </rPr>
      <t>”周。</t>
    </r>
  </si>
  <si>
    <t>附表3      各学期学时分配表</t>
  </si>
  <si>
    <t xml:space="preserve">                       学期
               学时
   类别      </t>
  </si>
  <si>
    <t>总计</t>
  </si>
  <si>
    <t>必修
环节</t>
  </si>
  <si>
    <t>课程教学</t>
  </si>
  <si>
    <t>集中实践教学环节</t>
  </si>
  <si>
    <t>独立设课实验</t>
  </si>
  <si>
    <t>实习、课程设计（论文）、毕业设计（论文）等环节</t>
  </si>
  <si>
    <t>其它</t>
  </si>
  <si>
    <t>选修
环节</t>
  </si>
  <si>
    <t>通识拓展课程</t>
  </si>
  <si>
    <r>
      <t>至少获得</t>
    </r>
    <r>
      <rPr>
        <sz val="12"/>
        <rFont val="Times New Roman"/>
        <family val="1"/>
      </rPr>
      <t>10</t>
    </r>
    <r>
      <rPr>
        <sz val="12"/>
        <rFont val="宋体"/>
        <family val="0"/>
      </rPr>
      <t>个及其以上的通识拓展课程学分，方可毕业</t>
    </r>
  </si>
  <si>
    <r>
      <t xml:space="preserve">备注：
</t>
    </r>
    <r>
      <rPr>
        <sz val="11"/>
        <rFont val="Times New Roman"/>
        <family val="1"/>
      </rPr>
      <t>1.</t>
    </r>
    <r>
      <rPr>
        <sz val="11"/>
        <rFont val="宋体"/>
        <family val="0"/>
      </rPr>
      <t xml:space="preserve">本表中选修环节统计的是该专业所有应给学生提供的课程资源；
</t>
    </r>
    <r>
      <rPr>
        <sz val="11"/>
        <rFont val="Times New Roman"/>
        <family val="1"/>
      </rPr>
      <t>2.</t>
    </r>
    <r>
      <rPr>
        <sz val="11"/>
        <rFont val="宋体"/>
        <family val="0"/>
      </rPr>
      <t>本表中必修环节对应的其它一栏主要对应附表</t>
    </r>
    <r>
      <rPr>
        <sz val="11"/>
        <rFont val="Times New Roman"/>
        <family val="1"/>
      </rPr>
      <t>1</t>
    </r>
    <r>
      <rPr>
        <sz val="11"/>
        <rFont val="宋体"/>
        <family val="0"/>
      </rPr>
      <t xml:space="preserve">的课内实践。
</t>
    </r>
    <r>
      <rPr>
        <sz val="11"/>
        <rFont val="Times New Roman"/>
        <family val="1"/>
      </rPr>
      <t>3.2+</t>
    </r>
    <r>
      <rPr>
        <sz val="11"/>
        <rFont val="宋体"/>
        <family val="0"/>
      </rPr>
      <t>表示第</t>
    </r>
    <r>
      <rPr>
        <sz val="11"/>
        <rFont val="Times New Roman"/>
        <family val="1"/>
      </rPr>
      <t>2</t>
    </r>
    <r>
      <rPr>
        <sz val="11"/>
        <rFont val="宋体"/>
        <family val="0"/>
      </rPr>
      <t>学期设置的夏季短学期“</t>
    </r>
    <r>
      <rPr>
        <sz val="11"/>
        <rFont val="Times New Roman"/>
        <family val="1"/>
      </rPr>
      <t>2+X</t>
    </r>
    <r>
      <rPr>
        <sz val="11"/>
        <rFont val="宋体"/>
        <family val="0"/>
      </rPr>
      <t>”周；</t>
    </r>
    <r>
      <rPr>
        <sz val="11"/>
        <rFont val="Times New Roman"/>
        <family val="1"/>
      </rPr>
      <t>4+</t>
    </r>
    <r>
      <rPr>
        <sz val="11"/>
        <rFont val="宋体"/>
        <family val="0"/>
      </rPr>
      <t>表示第</t>
    </r>
    <r>
      <rPr>
        <sz val="11"/>
        <rFont val="Times New Roman"/>
        <family val="1"/>
      </rPr>
      <t>4</t>
    </r>
    <r>
      <rPr>
        <sz val="11"/>
        <rFont val="宋体"/>
        <family val="0"/>
      </rPr>
      <t>学期设置的夏季短学期“</t>
    </r>
    <r>
      <rPr>
        <sz val="11"/>
        <rFont val="Times New Roman"/>
        <family val="1"/>
      </rPr>
      <t>2+X</t>
    </r>
    <r>
      <rPr>
        <sz val="11"/>
        <rFont val="宋体"/>
        <family val="0"/>
      </rPr>
      <t>”周；</t>
    </r>
    <r>
      <rPr>
        <sz val="11"/>
        <rFont val="Times New Roman"/>
        <family val="1"/>
      </rPr>
      <t>6+</t>
    </r>
    <r>
      <rPr>
        <sz val="11"/>
        <rFont val="宋体"/>
        <family val="0"/>
      </rPr>
      <t>表示第</t>
    </r>
    <r>
      <rPr>
        <sz val="11"/>
        <rFont val="Times New Roman"/>
        <family val="1"/>
      </rPr>
      <t>6</t>
    </r>
    <r>
      <rPr>
        <sz val="11"/>
        <rFont val="宋体"/>
        <family val="0"/>
      </rPr>
      <t>学期设置的夏季短学期“</t>
    </r>
    <r>
      <rPr>
        <sz val="11"/>
        <rFont val="Times New Roman"/>
        <family val="1"/>
      </rPr>
      <t>2+X</t>
    </r>
    <r>
      <rPr>
        <sz val="11"/>
        <rFont val="宋体"/>
        <family val="0"/>
      </rPr>
      <t>”周。</t>
    </r>
  </si>
  <si>
    <t>附表4      学时学分结构表</t>
  </si>
  <si>
    <t>课程类别</t>
  </si>
  <si>
    <t>学时数</t>
  </si>
  <si>
    <t>百分比1（%）</t>
  </si>
  <si>
    <t>学分数</t>
  </si>
  <si>
    <t>百分比2（%）</t>
  </si>
  <si>
    <r>
      <rPr>
        <sz val="12"/>
        <rFont val="宋体"/>
        <family val="0"/>
      </rPr>
      <t>通识教育教学模块</t>
    </r>
  </si>
  <si>
    <r>
      <rPr>
        <sz val="12"/>
        <rFont val="宋体"/>
        <family val="0"/>
      </rPr>
      <t>通识核心课程</t>
    </r>
  </si>
  <si>
    <r>
      <rPr>
        <sz val="12"/>
        <rFont val="宋体"/>
        <family val="0"/>
      </rPr>
      <t>必修</t>
    </r>
  </si>
  <si>
    <r>
      <rPr>
        <sz val="12"/>
        <rFont val="宋体"/>
        <family val="0"/>
      </rPr>
      <t>选修</t>
    </r>
  </si>
  <si>
    <r>
      <rPr>
        <sz val="12"/>
        <rFont val="宋体"/>
        <family val="0"/>
      </rPr>
      <t>通识拓展课程</t>
    </r>
  </si>
  <si>
    <r>
      <rPr>
        <b/>
        <sz val="12"/>
        <rFont val="宋体"/>
        <family val="0"/>
      </rPr>
      <t>小计</t>
    </r>
  </si>
  <si>
    <r>
      <rPr>
        <sz val="12"/>
        <rFont val="宋体"/>
        <family val="0"/>
      </rPr>
      <t>专业教育教学模块</t>
    </r>
  </si>
  <si>
    <r>
      <rPr>
        <sz val="12"/>
        <rFont val="宋体"/>
        <family val="0"/>
      </rPr>
      <t>专业基础课程</t>
    </r>
  </si>
  <si>
    <r>
      <rPr>
        <sz val="12"/>
        <rFont val="宋体"/>
        <family val="0"/>
      </rPr>
      <t>专业方向课程</t>
    </r>
  </si>
  <si>
    <r>
      <rPr>
        <sz val="12"/>
        <rFont val="宋体"/>
        <family val="0"/>
      </rPr>
      <t>创新创业教育及课外素质教育模块</t>
    </r>
  </si>
  <si>
    <r>
      <rPr>
        <sz val="12"/>
        <rFont val="宋体"/>
        <family val="0"/>
      </rPr>
      <t>创新创业教育课程</t>
    </r>
  </si>
  <si>
    <r>
      <rPr>
        <sz val="12"/>
        <rFont val="宋体"/>
        <family val="0"/>
      </rPr>
      <t>课外素质教育学分</t>
    </r>
  </si>
  <si>
    <r>
      <rPr>
        <sz val="12"/>
        <rFont val="宋体"/>
        <family val="0"/>
      </rPr>
      <t>毕业需最低理论教学总学时数及学分数</t>
    </r>
  </si>
  <si>
    <r>
      <rPr>
        <b/>
        <sz val="12"/>
        <rFont val="宋体"/>
        <family val="0"/>
      </rPr>
      <t>总计</t>
    </r>
  </si>
  <si>
    <r>
      <rPr>
        <sz val="12"/>
        <rFont val="宋体"/>
        <family val="0"/>
      </rPr>
      <t>集中实践教育教学模块</t>
    </r>
  </si>
  <si>
    <r>
      <rPr>
        <sz val="12"/>
        <rFont val="宋体"/>
        <family val="0"/>
      </rPr>
      <t>毕业需达到的最低学分数</t>
    </r>
  </si>
  <si>
    <t>集中实践教育教学模块+必修课程课内实践教学</t>
  </si>
  <si>
    <r>
      <rPr>
        <sz val="12"/>
        <rFont val="宋体"/>
        <family val="0"/>
      </rPr>
      <t>授予学位需达到的最低学分数</t>
    </r>
  </si>
  <si>
    <r>
      <t>备注：</t>
    </r>
    <r>
      <rPr>
        <sz val="10"/>
        <rFont val="宋体"/>
        <family val="0"/>
      </rPr>
      <t xml:space="preserve">
1.课外素质教育学分，不计入“毕业需最低理论教学总学时数及学分数”和“毕业需达到的最低学分数”，计入“予学位需达到的最低学分数”。
2.本表中选修指的是要求该专业学生所必须选修的最低学时数和学分数；
3.本表中集中实践教育教学模块指的是要求该专业学生所必须获得集中实践教学环节（见附表2）的最低学分数。
4.本表中“集中实践教育教学模块+必修课程课内实践教学”是指要求该专业学生所必须获得集中实践教学环节（见附表2）及必修课程课内实践教学（见附表1）的最低学分数；
5.百分比1是指该类课程占理论教学总学时数的百分比，“集中实践教育教学模块+必修课程课内实践教学”百分比2是指该类课程占授予学位需达到的最低学分数，其它模块百分比2是指该类课程占毕业需达到的最低学分数的百分比。</t>
    </r>
  </si>
  <si>
    <r>
      <rPr>
        <sz val="14"/>
        <rFont val="黑体"/>
        <family val="3"/>
      </rPr>
      <t>附表</t>
    </r>
    <r>
      <rPr>
        <sz val="14"/>
        <rFont val="Times New Roman"/>
        <family val="1"/>
      </rPr>
      <t xml:space="preserve">5   </t>
    </r>
    <r>
      <rPr>
        <sz val="14"/>
        <rFont val="黑体"/>
        <family val="3"/>
      </rPr>
      <t>实验设置及安排表</t>
    </r>
  </si>
  <si>
    <r>
      <rPr>
        <sz val="9"/>
        <rFont val="黑体"/>
        <family val="3"/>
      </rPr>
      <t>实验
模块</t>
    </r>
  </si>
  <si>
    <r>
      <rPr>
        <sz val="9"/>
        <rFont val="黑体"/>
        <family val="3"/>
      </rPr>
      <t>所属课程编码及名称</t>
    </r>
  </si>
  <si>
    <r>
      <rPr>
        <sz val="9"/>
        <rFont val="黑体"/>
        <family val="3"/>
      </rPr>
      <t>学分</t>
    </r>
  </si>
  <si>
    <r>
      <rPr>
        <sz val="9"/>
        <rFont val="黑体"/>
        <family val="3"/>
      </rPr>
      <t>开设实验项目数</t>
    </r>
  </si>
  <si>
    <r>
      <rPr>
        <sz val="9"/>
        <rFont val="黑体"/>
        <family val="3"/>
      </rPr>
      <t>实验总学时数</t>
    </r>
  </si>
  <si>
    <r>
      <rPr>
        <sz val="9"/>
        <rFont val="黑体"/>
        <family val="3"/>
      </rPr>
      <t>要求完成实验学时数（≥）</t>
    </r>
  </si>
  <si>
    <r>
      <rPr>
        <sz val="9"/>
        <rFont val="黑体"/>
        <family val="3"/>
      </rPr>
      <t>实验项目名称</t>
    </r>
  </si>
  <si>
    <r>
      <rPr>
        <sz val="9"/>
        <rFont val="黑体"/>
        <family val="3"/>
      </rPr>
      <t>实验类型</t>
    </r>
  </si>
  <si>
    <r>
      <rPr>
        <sz val="9"/>
        <rFont val="黑体"/>
        <family val="3"/>
      </rPr>
      <t>实验是否独立设课</t>
    </r>
  </si>
  <si>
    <r>
      <rPr>
        <sz val="9"/>
        <rFont val="黑体"/>
        <family val="3"/>
      </rPr>
      <t>开出要求</t>
    </r>
  </si>
  <si>
    <t>计划内实验（课内实验和独立设课实验）</t>
  </si>
  <si>
    <r>
      <rPr>
        <sz val="9"/>
        <rFont val="宋体"/>
        <family val="0"/>
      </rPr>
      <t>公共基础实验模块</t>
    </r>
  </si>
  <si>
    <r>
      <t>A110024</t>
    </r>
    <r>
      <rPr>
        <sz val="9"/>
        <rFont val="宋体"/>
        <family val="0"/>
      </rPr>
      <t>大学物理实验</t>
    </r>
  </si>
  <si>
    <t>18</t>
  </si>
  <si>
    <r>
      <rPr>
        <sz val="9"/>
        <rFont val="宋体"/>
        <family val="0"/>
      </rPr>
      <t>绪论课</t>
    </r>
  </si>
  <si>
    <r>
      <rPr>
        <sz val="9"/>
        <rFont val="宋体"/>
        <family val="0"/>
      </rPr>
      <t>理论</t>
    </r>
  </si>
  <si>
    <r>
      <rPr>
        <sz val="9"/>
        <rFont val="宋体"/>
        <family val="0"/>
      </rPr>
      <t>是</t>
    </r>
  </si>
  <si>
    <r>
      <rPr>
        <sz val="9"/>
        <rFont val="宋体"/>
        <family val="0"/>
      </rPr>
      <t>必做</t>
    </r>
  </si>
  <si>
    <r>
      <rPr>
        <sz val="9"/>
        <rFont val="宋体"/>
        <family val="0"/>
      </rPr>
      <t>分光计的调整与使用</t>
    </r>
  </si>
  <si>
    <r>
      <rPr>
        <sz val="9"/>
        <rFont val="宋体"/>
        <family val="0"/>
      </rPr>
      <t>验证</t>
    </r>
  </si>
  <si>
    <r>
      <rPr>
        <sz val="9"/>
        <rFont val="宋体"/>
        <family val="0"/>
      </rPr>
      <t>用扭转法测量物体的转动惯量</t>
    </r>
  </si>
  <si>
    <r>
      <rPr>
        <sz val="9"/>
        <rFont val="宋体"/>
        <family val="0"/>
      </rPr>
      <t>等厚干涉的应用</t>
    </r>
  </si>
  <si>
    <r>
      <rPr>
        <sz val="9"/>
        <rFont val="宋体"/>
        <family val="0"/>
      </rPr>
      <t>单臂电桥测电阻</t>
    </r>
  </si>
  <si>
    <r>
      <rPr>
        <sz val="9"/>
        <rFont val="宋体"/>
        <family val="0"/>
      </rPr>
      <t>设计</t>
    </r>
  </si>
  <si>
    <r>
      <rPr>
        <sz val="9"/>
        <rFont val="宋体"/>
        <family val="0"/>
      </rPr>
      <t>电子元件的伏安特性研究</t>
    </r>
  </si>
  <si>
    <r>
      <rPr>
        <sz val="9"/>
        <rFont val="宋体"/>
        <family val="0"/>
      </rPr>
      <t>综合</t>
    </r>
  </si>
  <si>
    <r>
      <rPr>
        <sz val="9"/>
        <rFont val="宋体"/>
        <family val="0"/>
      </rPr>
      <t>必选</t>
    </r>
    <r>
      <rPr>
        <sz val="9"/>
        <rFont val="Times New Roman"/>
        <family val="1"/>
      </rPr>
      <t xml:space="preserve"> </t>
    </r>
    <r>
      <rPr>
        <sz val="9"/>
        <rFont val="宋体"/>
        <family val="0"/>
      </rPr>
      <t>≥</t>
    </r>
    <r>
      <rPr>
        <sz val="9"/>
        <rFont val="Times New Roman"/>
        <family val="1"/>
      </rPr>
      <t>1</t>
    </r>
    <r>
      <rPr>
        <sz val="9"/>
        <rFont val="宋体"/>
        <family val="0"/>
      </rPr>
      <t>项</t>
    </r>
  </si>
  <si>
    <r>
      <rPr>
        <sz val="9"/>
        <rFont val="宋体"/>
        <family val="0"/>
      </rPr>
      <t>速度和加速度的测量</t>
    </r>
  </si>
  <si>
    <r>
      <rPr>
        <sz val="9"/>
        <rFont val="宋体"/>
        <family val="0"/>
      </rPr>
      <t>示波器的调节与电信号的测量</t>
    </r>
  </si>
  <si>
    <r>
      <rPr>
        <sz val="9"/>
        <rFont val="宋体"/>
        <family val="0"/>
      </rPr>
      <t>稳恒电流场模拟静电场</t>
    </r>
  </si>
  <si>
    <r>
      <rPr>
        <sz val="9"/>
        <rFont val="宋体"/>
        <family val="0"/>
      </rPr>
      <t>衍射光栅特性的研究</t>
    </r>
  </si>
  <si>
    <r>
      <rPr>
        <sz val="9"/>
        <rFont val="宋体"/>
        <family val="0"/>
      </rPr>
      <t>高电势电位差计的应用</t>
    </r>
  </si>
  <si>
    <r>
      <rPr>
        <sz val="9"/>
        <rFont val="宋体"/>
        <family val="0"/>
      </rPr>
      <t>金属丝杨氏模量测量方法的研究</t>
    </r>
  </si>
  <si>
    <r>
      <rPr>
        <sz val="9"/>
        <rFont val="宋体"/>
        <family val="0"/>
      </rPr>
      <t>双臂电桥测量低值电阻</t>
    </r>
  </si>
  <si>
    <r>
      <rPr>
        <sz val="9"/>
        <rFont val="宋体"/>
        <family val="0"/>
      </rPr>
      <t>迈克尔逊干涉仪的使用</t>
    </r>
  </si>
  <si>
    <r>
      <rPr>
        <sz val="9"/>
        <rFont val="宋体"/>
        <family val="0"/>
      </rPr>
      <t>空气中声速的测量</t>
    </r>
  </si>
  <si>
    <r>
      <rPr>
        <sz val="9"/>
        <rFont val="宋体"/>
        <family val="0"/>
      </rPr>
      <t>用霍尔元件测量磁感应强度</t>
    </r>
  </si>
  <si>
    <r>
      <rPr>
        <sz val="9"/>
        <rFont val="宋体"/>
        <family val="0"/>
      </rPr>
      <t>稳态法测不良导体的导热系数</t>
    </r>
  </si>
  <si>
    <r>
      <rPr>
        <sz val="9"/>
        <rFont val="宋体"/>
        <family val="0"/>
      </rPr>
      <t>电阻应变片传感器的桥路性能</t>
    </r>
  </si>
  <si>
    <r>
      <t>A210003</t>
    </r>
    <r>
      <rPr>
        <sz val="9"/>
        <rFont val="宋体"/>
        <family val="0"/>
      </rPr>
      <t>电工电子技术实验</t>
    </r>
  </si>
  <si>
    <r>
      <rPr>
        <sz val="9"/>
        <rFont val="宋体"/>
        <family val="0"/>
      </rPr>
      <t>叠加原理、等效电源定理</t>
    </r>
  </si>
  <si>
    <r>
      <rPr>
        <sz val="9"/>
        <rFont val="宋体"/>
        <family val="0"/>
      </rPr>
      <t>感性电路功率因数的改善</t>
    </r>
  </si>
  <si>
    <r>
      <rPr>
        <sz val="9"/>
        <rFont val="宋体"/>
        <family val="0"/>
      </rPr>
      <t>三相电路负载的连接</t>
    </r>
  </si>
  <si>
    <r>
      <rPr>
        <sz val="9"/>
        <rFont val="宋体"/>
        <family val="0"/>
      </rPr>
      <t>异步电动机正反转控制</t>
    </r>
  </si>
  <si>
    <r>
      <rPr>
        <sz val="9"/>
        <rFont val="宋体"/>
        <family val="0"/>
      </rPr>
      <t>直流稳压电源</t>
    </r>
  </si>
  <si>
    <r>
      <rPr>
        <sz val="9"/>
        <rFont val="宋体"/>
        <family val="0"/>
      </rPr>
      <t>低频单级电压放大器</t>
    </r>
  </si>
  <si>
    <r>
      <rPr>
        <sz val="9"/>
        <rFont val="宋体"/>
        <family val="0"/>
      </rPr>
      <t>集成运算放大器的应用</t>
    </r>
  </si>
  <si>
    <r>
      <rPr>
        <sz val="9"/>
        <rFont val="宋体"/>
        <family val="0"/>
      </rPr>
      <t>基本逻辑门、触发器、计数器、译码显示电路</t>
    </r>
  </si>
  <si>
    <r>
      <t xml:space="preserve">A110035 </t>
    </r>
    <r>
      <rPr>
        <sz val="9"/>
        <rFont val="宋体"/>
        <family val="0"/>
      </rPr>
      <t>工程力学</t>
    </r>
  </si>
  <si>
    <r>
      <rPr>
        <sz val="9"/>
        <rFont val="宋体"/>
        <family val="0"/>
      </rPr>
      <t>压缩实验</t>
    </r>
  </si>
  <si>
    <r>
      <rPr>
        <sz val="9"/>
        <rFont val="宋体"/>
        <family val="0"/>
      </rPr>
      <t>否</t>
    </r>
  </si>
  <si>
    <r>
      <rPr>
        <sz val="9"/>
        <rFont val="宋体"/>
        <family val="0"/>
      </rPr>
      <t>拉伸实验</t>
    </r>
  </si>
  <si>
    <r>
      <rPr>
        <sz val="9"/>
        <rFont val="宋体"/>
        <family val="0"/>
      </rPr>
      <t>梁弯曲正应力电测实验</t>
    </r>
  </si>
  <si>
    <r>
      <rPr>
        <b/>
        <sz val="9"/>
        <rFont val="宋体"/>
        <family val="0"/>
      </rPr>
      <t>小计</t>
    </r>
  </si>
  <si>
    <r>
      <rPr>
        <sz val="9"/>
        <rFont val="宋体"/>
        <family val="0"/>
      </rPr>
      <t>专业基础实验模块</t>
    </r>
  </si>
  <si>
    <r>
      <t>A160004</t>
    </r>
    <r>
      <rPr>
        <sz val="9"/>
        <rFont val="宋体"/>
        <family val="0"/>
      </rPr>
      <t>无机化学实验</t>
    </r>
  </si>
  <si>
    <t>粗食盐的提纯</t>
  </si>
  <si>
    <t>验证</t>
  </si>
  <si>
    <t>是</t>
  </si>
  <si>
    <t>必做</t>
  </si>
  <si>
    <t>醋酸解离度和解离常数的测定</t>
  </si>
  <si>
    <t>配合物稳定常数的测定</t>
  </si>
  <si>
    <t>验证性实验的设计</t>
  </si>
  <si>
    <t>设计</t>
  </si>
  <si>
    <t>混合离子的分离与鉴定（考试）</t>
  </si>
  <si>
    <r>
      <t>A160005</t>
    </r>
    <r>
      <rPr>
        <sz val="9"/>
        <rFont val="宋体"/>
        <family val="0"/>
      </rPr>
      <t>有机化学</t>
    </r>
  </si>
  <si>
    <t>醇酚醚的性质</t>
  </si>
  <si>
    <t>否</t>
  </si>
  <si>
    <t>阿司匹林的制备</t>
  </si>
  <si>
    <t>综合</t>
  </si>
  <si>
    <t>己二酸的合成</t>
  </si>
  <si>
    <r>
      <t>A160009</t>
    </r>
    <r>
      <rPr>
        <sz val="9"/>
        <rFont val="宋体"/>
        <family val="0"/>
      </rPr>
      <t>物理化学</t>
    </r>
    <r>
      <rPr>
        <sz val="9"/>
        <rFont val="Times New Roman"/>
        <family val="1"/>
      </rPr>
      <t>B</t>
    </r>
    <r>
      <rPr>
        <sz val="9"/>
        <rFont val="宋体"/>
        <family val="0"/>
      </rPr>
      <t>实验</t>
    </r>
  </si>
  <si>
    <t>盐类溶解热的测定</t>
  </si>
  <si>
    <t>必修</t>
  </si>
  <si>
    <t>纯液体饱和蒸气压的测定</t>
  </si>
  <si>
    <t>二元金属相图的绘制</t>
  </si>
  <si>
    <r>
      <t>C+CO</t>
    </r>
    <r>
      <rPr>
        <sz val="6"/>
        <rFont val="宋体"/>
        <family val="0"/>
      </rPr>
      <t>2</t>
    </r>
    <r>
      <rPr>
        <sz val="8"/>
        <rFont val="宋体"/>
        <family val="0"/>
      </rPr>
      <t>=2CO平衡常数的测定</t>
    </r>
  </si>
  <si>
    <t>考试-电导法测定弱电解质解离平衡常数</t>
  </si>
  <si>
    <r>
      <t xml:space="preserve">
A030087
 </t>
    </r>
    <r>
      <rPr>
        <sz val="9"/>
        <rFont val="宋体"/>
        <family val="0"/>
      </rPr>
      <t>分析化学实验</t>
    </r>
  </si>
  <si>
    <r>
      <rPr>
        <sz val="9"/>
        <rFont val="宋体"/>
        <family val="0"/>
      </rPr>
      <t>水中碱度的测定</t>
    </r>
  </si>
  <si>
    <r>
      <rPr>
        <sz val="9"/>
        <rFont val="宋体"/>
        <family val="0"/>
      </rPr>
      <t>水中</t>
    </r>
    <r>
      <rPr>
        <sz val="9"/>
        <rFont val="Times New Roman"/>
        <family val="1"/>
      </rPr>
      <t>COD</t>
    </r>
    <r>
      <rPr>
        <sz val="9"/>
        <rFont val="宋体"/>
        <family val="0"/>
      </rPr>
      <t>的测定</t>
    </r>
  </si>
  <si>
    <r>
      <rPr>
        <sz val="9"/>
        <rFont val="宋体"/>
        <family val="0"/>
      </rPr>
      <t>水中氨氮的测定</t>
    </r>
  </si>
  <si>
    <r>
      <rPr>
        <sz val="9"/>
        <rFont val="宋体"/>
        <family val="0"/>
      </rPr>
      <t>分光光度法测定</t>
    </r>
    <r>
      <rPr>
        <sz val="9"/>
        <rFont val="Times New Roman"/>
        <family val="1"/>
      </rPr>
      <t>Cr</t>
    </r>
    <r>
      <rPr>
        <vertAlign val="superscript"/>
        <sz val="9"/>
        <rFont val="Times New Roman"/>
        <family val="1"/>
      </rPr>
      <t>6+</t>
    </r>
    <r>
      <rPr>
        <sz val="9"/>
        <rFont val="宋体"/>
        <family val="0"/>
      </rPr>
      <t xml:space="preserve"> </t>
    </r>
  </si>
  <si>
    <r>
      <t xml:space="preserve">A030061
 </t>
    </r>
    <r>
      <rPr>
        <sz val="9"/>
        <rFont val="宋体"/>
        <family val="0"/>
      </rPr>
      <t>流体力学与流体机械</t>
    </r>
  </si>
  <si>
    <r>
      <rPr>
        <sz val="9"/>
        <rFont val="宋体"/>
        <family val="0"/>
      </rPr>
      <t>静水压力测定实验</t>
    </r>
  </si>
  <si>
    <t>伯努利方程验证实验</t>
  </si>
  <si>
    <r>
      <rPr>
        <sz val="9"/>
        <rFont val="宋体"/>
        <family val="0"/>
      </rPr>
      <t>沿程阻力系数的测定</t>
    </r>
  </si>
  <si>
    <r>
      <rPr>
        <sz val="9"/>
        <rFont val="宋体"/>
        <family val="0"/>
      </rPr>
      <t>离心式风机性能实验</t>
    </r>
  </si>
  <si>
    <r>
      <rPr>
        <sz val="9"/>
        <rFont val="宋体"/>
        <family val="0"/>
      </rPr>
      <t>局部阻力系数测定实验</t>
    </r>
  </si>
  <si>
    <r>
      <t>A030088</t>
    </r>
    <r>
      <rPr>
        <sz val="9"/>
        <rFont val="宋体"/>
        <family val="0"/>
      </rPr>
      <t>环境工程微生物学实验</t>
    </r>
  </si>
  <si>
    <r>
      <rPr>
        <sz val="9"/>
        <rFont val="宋体"/>
        <family val="0"/>
      </rPr>
      <t>显微镜的使用与微生物形态观察</t>
    </r>
  </si>
  <si>
    <r>
      <rPr>
        <sz val="9"/>
        <rFont val="宋体"/>
        <family val="0"/>
      </rPr>
      <t>污泥沉降性及污泥生物相观察</t>
    </r>
  </si>
  <si>
    <r>
      <rPr>
        <sz val="9"/>
        <rFont val="宋体"/>
        <family val="0"/>
      </rPr>
      <t>细菌的革兰氏染色</t>
    </r>
  </si>
  <si>
    <r>
      <rPr>
        <sz val="9"/>
        <rFont val="宋体"/>
        <family val="0"/>
      </rPr>
      <t>培养基的制备与灭菌</t>
    </r>
  </si>
  <si>
    <r>
      <rPr>
        <sz val="9"/>
        <rFont val="宋体"/>
        <family val="0"/>
      </rPr>
      <t>环境中微生物（细菌）的分离纯化、接种及培养</t>
    </r>
  </si>
  <si>
    <r>
      <rPr>
        <sz val="9"/>
        <rFont val="宋体"/>
        <family val="0"/>
      </rPr>
      <t>水中大肠菌群的测定（滤膜法）</t>
    </r>
  </si>
  <si>
    <r>
      <rPr>
        <sz val="9"/>
        <rFont val="宋体"/>
        <family val="0"/>
      </rPr>
      <t>环境因素（化学药剂）对微生物的影响实验</t>
    </r>
  </si>
  <si>
    <r>
      <t>A030089</t>
    </r>
    <r>
      <rPr>
        <sz val="9"/>
        <rFont val="宋体"/>
        <family val="0"/>
      </rPr>
      <t>环境监测实验</t>
    </r>
  </si>
  <si>
    <r>
      <rPr>
        <sz val="9"/>
        <rFont val="宋体"/>
        <family val="0"/>
      </rPr>
      <t>大气中</t>
    </r>
    <r>
      <rPr>
        <sz val="9"/>
        <rFont val="Times New Roman"/>
        <family val="1"/>
      </rPr>
      <t>TSP</t>
    </r>
    <r>
      <rPr>
        <sz val="9"/>
        <rFont val="宋体"/>
        <family val="0"/>
      </rPr>
      <t>、</t>
    </r>
    <r>
      <rPr>
        <sz val="9"/>
        <rFont val="Times New Roman"/>
        <family val="1"/>
      </rPr>
      <t>PM</t>
    </r>
    <r>
      <rPr>
        <vertAlign val="subscript"/>
        <sz val="9"/>
        <rFont val="Times New Roman"/>
        <family val="1"/>
      </rPr>
      <t>10</t>
    </r>
    <r>
      <rPr>
        <sz val="9"/>
        <rFont val="宋体"/>
        <family val="0"/>
      </rPr>
      <t>及</t>
    </r>
    <r>
      <rPr>
        <sz val="9"/>
        <rFont val="Times New Roman"/>
        <family val="1"/>
      </rPr>
      <t>PM</t>
    </r>
    <r>
      <rPr>
        <vertAlign val="subscript"/>
        <sz val="9"/>
        <rFont val="Times New Roman"/>
        <family val="1"/>
      </rPr>
      <t>2.5</t>
    </r>
    <r>
      <rPr>
        <sz val="9"/>
        <rFont val="宋体"/>
        <family val="0"/>
      </rPr>
      <t>的测定</t>
    </r>
  </si>
  <si>
    <r>
      <rPr>
        <sz val="9"/>
        <rFont val="宋体"/>
        <family val="0"/>
      </rPr>
      <t>大气中二氧化氮的测定</t>
    </r>
  </si>
  <si>
    <r>
      <rPr>
        <sz val="9"/>
        <rFont val="宋体"/>
        <family val="0"/>
      </rPr>
      <t>校园生活污水水质监测综合性实验</t>
    </r>
  </si>
  <si>
    <r>
      <t xml:space="preserve">A030064
 </t>
    </r>
    <r>
      <rPr>
        <sz val="9"/>
        <rFont val="宋体"/>
        <family val="0"/>
      </rPr>
      <t>环境工程原理</t>
    </r>
  </si>
  <si>
    <t>填料塔吸收混合气体中的二氧化碳</t>
  </si>
  <si>
    <r>
      <rPr>
        <sz val="9"/>
        <rFont val="宋体"/>
        <family val="0"/>
      </rPr>
      <t>对流传热系数的测定</t>
    </r>
  </si>
  <si>
    <r>
      <rPr>
        <sz val="9"/>
        <rFont val="宋体"/>
        <family val="0"/>
      </rPr>
      <t>干燥动力学曲线测定</t>
    </r>
  </si>
  <si>
    <r>
      <rPr>
        <sz val="9"/>
        <rFont val="宋体"/>
        <family val="0"/>
      </rPr>
      <t>专业方向实验模块</t>
    </r>
  </si>
  <si>
    <r>
      <t xml:space="preserve">A030092 </t>
    </r>
    <r>
      <rPr>
        <sz val="9"/>
        <rFont val="宋体"/>
        <family val="0"/>
      </rPr>
      <t>大气污染控制工程实验</t>
    </r>
  </si>
  <si>
    <r>
      <rPr>
        <sz val="9"/>
        <rFont val="宋体"/>
        <family val="0"/>
      </rPr>
      <t>粉尘真密度测定</t>
    </r>
  </si>
  <si>
    <r>
      <rPr>
        <sz val="9"/>
        <rFont val="宋体"/>
        <family val="0"/>
      </rPr>
      <t>粉尘粒径分布测定</t>
    </r>
  </si>
  <si>
    <r>
      <rPr>
        <sz val="9"/>
        <rFont val="宋体"/>
        <family val="0"/>
      </rPr>
      <t>电除尘器电晕放电特性实验</t>
    </r>
  </si>
  <si>
    <r>
      <rPr>
        <sz val="9"/>
        <rFont val="宋体"/>
        <family val="0"/>
      </rPr>
      <t>旋风除尘器性能测定</t>
    </r>
  </si>
  <si>
    <r>
      <rPr>
        <sz val="9"/>
        <rFont val="宋体"/>
        <family val="0"/>
      </rPr>
      <t>吸附法处理含</t>
    </r>
    <r>
      <rPr>
        <sz val="9"/>
        <rFont val="Times New Roman"/>
        <family val="1"/>
      </rPr>
      <t>VOC</t>
    </r>
    <r>
      <rPr>
        <sz val="9"/>
        <rFont val="宋体"/>
        <family val="0"/>
      </rPr>
      <t>废气</t>
    </r>
  </si>
  <si>
    <r>
      <rPr>
        <sz val="9"/>
        <rFont val="宋体"/>
        <family val="0"/>
      </rPr>
      <t>吸收法处理含</t>
    </r>
    <r>
      <rPr>
        <sz val="9"/>
        <rFont val="Times New Roman"/>
        <family val="1"/>
      </rPr>
      <t>SO</t>
    </r>
    <r>
      <rPr>
        <vertAlign val="subscript"/>
        <sz val="9"/>
        <rFont val="Times New Roman"/>
        <family val="1"/>
      </rPr>
      <t>2</t>
    </r>
    <r>
      <rPr>
        <sz val="9"/>
        <rFont val="宋体"/>
        <family val="0"/>
      </rPr>
      <t>废气</t>
    </r>
  </si>
  <si>
    <r>
      <t>A030091</t>
    </r>
    <r>
      <rPr>
        <sz val="9"/>
        <rFont val="宋体"/>
        <family val="0"/>
      </rPr>
      <t>水污染控制工程实验</t>
    </r>
  </si>
  <si>
    <r>
      <rPr>
        <sz val="9"/>
        <rFont val="宋体"/>
        <family val="0"/>
      </rPr>
      <t>沉降曲线测定实验</t>
    </r>
  </si>
  <si>
    <r>
      <rPr>
        <sz val="9"/>
        <rFont val="宋体"/>
        <family val="0"/>
      </rPr>
      <t>混凝</t>
    </r>
    <r>
      <rPr>
        <sz val="9"/>
        <rFont val="Times New Roman"/>
        <family val="1"/>
      </rPr>
      <t>-</t>
    </r>
    <r>
      <rPr>
        <sz val="9"/>
        <rFont val="宋体"/>
        <family val="0"/>
      </rPr>
      <t>气浮实验</t>
    </r>
  </si>
  <si>
    <r>
      <rPr>
        <sz val="9"/>
        <rFont val="宋体"/>
        <family val="0"/>
      </rPr>
      <t>氧转移系数测定实验</t>
    </r>
  </si>
  <si>
    <r>
      <rPr>
        <sz val="9"/>
        <rFont val="宋体"/>
        <family val="0"/>
      </rPr>
      <t>活性污泥的培养及</t>
    </r>
    <r>
      <rPr>
        <sz val="9"/>
        <rFont val="Times New Roman"/>
        <family val="1"/>
      </rPr>
      <t>OUR</t>
    </r>
    <r>
      <rPr>
        <sz val="9"/>
        <rFont val="宋体"/>
        <family val="0"/>
      </rPr>
      <t>的测定</t>
    </r>
  </si>
  <si>
    <r>
      <rPr>
        <sz val="9"/>
        <rFont val="宋体"/>
        <family val="0"/>
      </rPr>
      <t>超滤法废水处理实验</t>
    </r>
  </si>
  <si>
    <r>
      <rPr>
        <sz val="9"/>
        <rFont val="宋体"/>
        <family val="0"/>
      </rPr>
      <t>光催化氧化脱色实验</t>
    </r>
  </si>
  <si>
    <r>
      <t xml:space="preserve">A030075 </t>
    </r>
    <r>
      <rPr>
        <sz val="9"/>
        <rFont val="宋体"/>
        <family val="0"/>
      </rPr>
      <t>物理性污染控制</t>
    </r>
  </si>
  <si>
    <r>
      <rPr>
        <sz val="9"/>
        <rFont val="宋体"/>
        <family val="0"/>
      </rPr>
      <t>校园声环境质量测定</t>
    </r>
  </si>
  <si>
    <r>
      <t xml:space="preserve">A030090 </t>
    </r>
    <r>
      <rPr>
        <sz val="9"/>
        <rFont val="宋体"/>
        <family val="0"/>
      </rPr>
      <t>固体废物处理与处置实验</t>
    </r>
  </si>
  <si>
    <r>
      <rPr>
        <sz val="9"/>
        <rFont val="宋体"/>
        <family val="0"/>
      </rPr>
      <t>固体废物热值测定实验</t>
    </r>
  </si>
  <si>
    <r>
      <rPr>
        <sz val="9"/>
        <rFont val="宋体"/>
        <family val="0"/>
      </rPr>
      <t>工业废渣浸出毒性实验</t>
    </r>
  </si>
  <si>
    <t>植物毒性—种子发芽指数测定</t>
  </si>
  <si>
    <r>
      <rPr>
        <sz val="9"/>
        <rFont val="宋体"/>
        <family val="0"/>
      </rPr>
      <t>校园（或居民小区）垃圾构成与物流分析</t>
    </r>
    <r>
      <rPr>
        <sz val="9"/>
        <rFont val="Times New Roman"/>
        <family val="1"/>
      </rPr>
      <t>/</t>
    </r>
    <r>
      <rPr>
        <sz val="9"/>
        <rFont val="宋体"/>
        <family val="0"/>
      </rPr>
      <t>校园生活垃圾分类质量评估</t>
    </r>
  </si>
  <si>
    <r>
      <rPr>
        <sz val="9"/>
        <rFont val="宋体"/>
        <family val="0"/>
      </rPr>
      <t>计划外实验（拓展性实验）</t>
    </r>
  </si>
  <si>
    <r>
      <rPr>
        <sz val="9"/>
        <rFont val="宋体"/>
        <family val="0"/>
      </rPr>
      <t>固定拓展性实验</t>
    </r>
  </si>
  <si>
    <t>/</t>
  </si>
  <si>
    <r>
      <rPr>
        <sz val="9"/>
        <rFont val="宋体"/>
        <family val="0"/>
      </rPr>
      <t>水体中细菌总数</t>
    </r>
    <r>
      <rPr>
        <sz val="9"/>
        <rFont val="Times New Roman"/>
        <family val="1"/>
      </rPr>
      <t>CFU</t>
    </r>
    <r>
      <rPr>
        <sz val="9"/>
        <rFont val="宋体"/>
        <family val="0"/>
      </rPr>
      <t>的测定</t>
    </r>
  </si>
  <si>
    <r>
      <rPr>
        <sz val="9"/>
        <rFont val="宋体"/>
        <family val="0"/>
      </rPr>
      <t>选做</t>
    </r>
  </si>
  <si>
    <r>
      <rPr>
        <sz val="9"/>
        <rFont val="宋体"/>
        <family val="0"/>
      </rPr>
      <t>空气中细菌数量的测定</t>
    </r>
  </si>
  <si>
    <r>
      <rPr>
        <sz val="9"/>
        <rFont val="宋体"/>
        <family val="0"/>
      </rPr>
      <t>景观水体中藻类数目的测定及群落结构分析</t>
    </r>
  </si>
  <si>
    <r>
      <rPr>
        <sz val="9"/>
        <rFont val="宋体"/>
        <family val="0"/>
      </rPr>
      <t>细菌淀粉酶和过氧化氢酶活性测定</t>
    </r>
  </si>
  <si>
    <r>
      <rPr>
        <sz val="9"/>
        <rFont val="宋体"/>
        <family val="0"/>
      </rPr>
      <t>西安建筑科技大学校园环境质量现状监测</t>
    </r>
  </si>
  <si>
    <r>
      <rPr>
        <sz val="9"/>
        <rFont val="宋体"/>
        <family val="0"/>
      </rPr>
      <t>西安市典型地表水及城市污水处理厂水质监测</t>
    </r>
  </si>
  <si>
    <r>
      <rPr>
        <sz val="9"/>
        <rFont val="宋体"/>
        <family val="0"/>
      </rPr>
      <t>样品预处理、保存及质量控制</t>
    </r>
  </si>
  <si>
    <r>
      <rPr>
        <sz val="9"/>
        <rFont val="宋体"/>
        <family val="0"/>
      </rPr>
      <t>低温等离子体处理有机废气实验</t>
    </r>
  </si>
  <si>
    <r>
      <rPr>
        <sz val="9"/>
        <rFont val="宋体"/>
        <family val="0"/>
      </rPr>
      <t>袋式除尘器除尘性能及清灰实验</t>
    </r>
  </si>
  <si>
    <r>
      <rPr>
        <sz val="9"/>
        <rFont val="宋体"/>
        <family val="0"/>
      </rPr>
      <t>烟气脱硝实验</t>
    </r>
  </si>
  <si>
    <r>
      <rPr>
        <sz val="9"/>
        <rFont val="宋体"/>
        <family val="0"/>
      </rPr>
      <t>光化学仿真烟雾实验</t>
    </r>
  </si>
  <si>
    <r>
      <rPr>
        <sz val="9"/>
        <rFont val="宋体"/>
        <family val="0"/>
      </rPr>
      <t>混凝工艺条件实验</t>
    </r>
  </si>
  <si>
    <r>
      <rPr>
        <sz val="9"/>
        <rFont val="宋体"/>
        <family val="0"/>
      </rPr>
      <t>城市污水脱氮除磷工艺性能实验</t>
    </r>
  </si>
  <si>
    <r>
      <t>MBR</t>
    </r>
    <r>
      <rPr>
        <sz val="9"/>
        <rFont val="宋体"/>
        <family val="0"/>
      </rPr>
      <t>废水处理工艺性能实验</t>
    </r>
  </si>
  <si>
    <r>
      <rPr>
        <sz val="9"/>
        <rFont val="宋体"/>
        <family val="0"/>
      </rPr>
      <t>电渗析处理高盐度水</t>
    </r>
  </si>
  <si>
    <r>
      <rPr>
        <sz val="9"/>
        <rFont val="宋体"/>
        <family val="0"/>
      </rPr>
      <t>离子交换法处理含铬废水</t>
    </r>
  </si>
  <si>
    <r>
      <rPr>
        <sz val="9"/>
        <rFont val="宋体"/>
        <family val="0"/>
      </rPr>
      <t>化学法处理重金属废水实验</t>
    </r>
  </si>
  <si>
    <r>
      <rPr>
        <sz val="9"/>
        <rFont val="宋体"/>
        <family val="0"/>
      </rPr>
      <t>电磁环境污染监测及评价</t>
    </r>
  </si>
  <si>
    <r>
      <rPr>
        <sz val="9"/>
        <rFont val="宋体"/>
        <family val="0"/>
      </rPr>
      <t>城市污水处理厂剩余污泥资源化利用潜能分析</t>
    </r>
  </si>
  <si>
    <r>
      <rPr>
        <sz val="9"/>
        <rFont val="宋体"/>
        <family val="0"/>
      </rPr>
      <t>学生自拟拓展性实验</t>
    </r>
  </si>
  <si>
    <r>
      <rPr>
        <sz val="9"/>
        <rFont val="宋体"/>
        <family val="0"/>
      </rPr>
      <t>主要方向为：风机及水泵选型、特定功能微生物分离及鉴定实验、管道中气量、污染物浓度、温度及压力测定、光催化氧化法处理</t>
    </r>
    <r>
      <rPr>
        <sz val="9"/>
        <rFont val="Times New Roman"/>
        <family val="1"/>
      </rPr>
      <t>VOCs</t>
    </r>
    <r>
      <rPr>
        <sz val="9"/>
        <rFont val="宋体"/>
        <family val="0"/>
      </rPr>
      <t>废气、催化燃烧法处理</t>
    </r>
    <r>
      <rPr>
        <sz val="9"/>
        <rFont val="Times New Roman"/>
        <family val="1"/>
      </rPr>
      <t>VOCs</t>
    </r>
    <r>
      <rPr>
        <sz val="9"/>
        <rFont val="宋体"/>
        <family val="0"/>
      </rPr>
      <t>废气、</t>
    </r>
    <r>
      <rPr>
        <sz val="9"/>
        <rFont val="Times New Roman"/>
        <family val="1"/>
      </rPr>
      <t>ASBR</t>
    </r>
    <r>
      <rPr>
        <sz val="9"/>
        <rFont val="宋体"/>
        <family val="0"/>
      </rPr>
      <t>处理高浓度有机废水实验、人工湿地处理校园生活污水实验、</t>
    </r>
    <r>
      <rPr>
        <sz val="9"/>
        <rFont val="Times New Roman"/>
        <family val="1"/>
      </rPr>
      <t>A</t>
    </r>
    <r>
      <rPr>
        <vertAlign val="superscript"/>
        <sz val="9"/>
        <rFont val="Times New Roman"/>
        <family val="1"/>
      </rPr>
      <t>2</t>
    </r>
    <r>
      <rPr>
        <sz val="9"/>
        <rFont val="Times New Roman"/>
        <family val="1"/>
      </rPr>
      <t>O</t>
    </r>
    <r>
      <rPr>
        <sz val="9"/>
        <rFont val="宋体"/>
        <family val="0"/>
      </rPr>
      <t>工艺脱氮除磷性能实验、硝化速率及反硝化速率测定实验、生物滤池处理景观水实验、超滤法废水处理及再生实验、厌氧氨氧化处理高氨废水实验、城市区域大气环境质量现状监测与评价、地表水环境质量监测与评价、城市区域声环境质量监测与评价、噪声源监测与噪声控制等。</t>
    </r>
  </si>
  <si>
    <r>
      <rPr>
        <sz val="9"/>
        <rFont val="宋体"/>
        <family val="0"/>
      </rPr>
      <t>备注：①实验类型分为验证、设计、综合。②</t>
    </r>
    <r>
      <rPr>
        <sz val="9"/>
        <rFont val="Times New Roman"/>
        <family val="1"/>
      </rPr>
      <t xml:space="preserve"> </t>
    </r>
    <r>
      <rPr>
        <sz val="9"/>
        <rFont val="宋体"/>
        <family val="0"/>
      </rPr>
      <t>开出要求分为必做、必选、选做。</t>
    </r>
  </si>
  <si>
    <r>
      <rPr>
        <sz val="14"/>
        <rFont val="黑体"/>
        <family val="3"/>
      </rPr>
      <t>附表</t>
    </r>
    <r>
      <rPr>
        <sz val="14"/>
        <rFont val="Times New Roman"/>
        <family val="1"/>
      </rPr>
      <t xml:space="preserve">6      </t>
    </r>
    <r>
      <rPr>
        <sz val="14"/>
        <rFont val="黑体"/>
        <family val="3"/>
      </rPr>
      <t>指导性教学进程安排</t>
    </r>
  </si>
  <si>
    <r>
      <rPr>
        <sz val="9"/>
        <rFont val="黑体"/>
        <family val="3"/>
      </rPr>
      <t>课程
编码</t>
    </r>
  </si>
  <si>
    <r>
      <rPr>
        <sz val="9"/>
        <rFont val="黑体"/>
        <family val="3"/>
      </rPr>
      <t>学时</t>
    </r>
  </si>
  <si>
    <r>
      <rPr>
        <sz val="9"/>
        <rFont val="黑体"/>
        <family val="3"/>
      </rPr>
      <t>课程性质</t>
    </r>
  </si>
  <si>
    <r>
      <rPr>
        <sz val="9"/>
        <rFont val="黑体"/>
        <family val="3"/>
      </rPr>
      <t>备注</t>
    </r>
  </si>
  <si>
    <t>课程
性质</t>
  </si>
  <si>
    <r>
      <rPr>
        <sz val="9"/>
        <rFont val="黑体"/>
        <family val="3"/>
      </rPr>
      <t>第一学期</t>
    </r>
  </si>
  <si>
    <r>
      <rPr>
        <sz val="9"/>
        <rFont val="黑体"/>
        <family val="3"/>
      </rPr>
      <t>第二学期</t>
    </r>
  </si>
  <si>
    <t>中国近现代史纲要</t>
  </si>
  <si>
    <r>
      <rPr>
        <sz val="9"/>
        <rFont val="宋体"/>
        <family val="0"/>
      </rPr>
      <t>必修</t>
    </r>
  </si>
  <si>
    <t>思想道德与法治</t>
  </si>
  <si>
    <r>
      <rPr>
        <sz val="9"/>
        <rFont val="宋体"/>
        <family val="0"/>
      </rPr>
      <t>选修</t>
    </r>
  </si>
  <si>
    <t>无机化学</t>
  </si>
  <si>
    <t>有机化学</t>
  </si>
  <si>
    <t>36+2K</t>
  </si>
  <si>
    <t>第2+学期 夏季短学期</t>
  </si>
  <si>
    <t>污染防治与生态保护综合讲座</t>
  </si>
  <si>
    <t>课外素质教育</t>
  </si>
  <si>
    <t>环境类大学生创新创业能力培养与实践</t>
  </si>
  <si>
    <t>选修</t>
  </si>
  <si>
    <r>
      <rPr>
        <sz val="9"/>
        <rFont val="黑体"/>
        <family val="3"/>
      </rPr>
      <t>第三学期</t>
    </r>
  </si>
  <si>
    <r>
      <rPr>
        <sz val="9"/>
        <rFont val="黑体"/>
        <family val="3"/>
      </rPr>
      <t>第四学期</t>
    </r>
  </si>
  <si>
    <t>习近平新时代中国特色社会主义思想概论</t>
  </si>
  <si>
    <r>
      <rPr>
        <sz val="9"/>
        <rFont val="宋体"/>
        <family val="0"/>
      </rPr>
      <t>金工实习</t>
    </r>
  </si>
  <si>
    <r>
      <rPr>
        <sz val="9"/>
        <rFont val="宋体"/>
        <family val="0"/>
      </rPr>
      <t>大学物理A</t>
    </r>
    <r>
      <rPr>
        <sz val="9"/>
        <rFont val="Times New Roman"/>
        <family val="1"/>
      </rPr>
      <t>2</t>
    </r>
  </si>
  <si>
    <t>线性代数B</t>
  </si>
  <si>
    <t>工程经济与项目管理</t>
  </si>
  <si>
    <r>
      <rPr>
        <sz val="9"/>
        <rFont val="宋体"/>
        <family val="0"/>
      </rPr>
      <t>大学物理实验</t>
    </r>
  </si>
  <si>
    <r>
      <rPr>
        <sz val="9"/>
        <rFont val="宋体"/>
        <family val="0"/>
      </rPr>
      <t>分析化学实验</t>
    </r>
  </si>
  <si>
    <r>
      <rPr>
        <sz val="9"/>
        <rFont val="宋体"/>
        <family val="0"/>
      </rPr>
      <t>电工电子技术实验</t>
    </r>
  </si>
  <si>
    <t>概率论与数理统计B</t>
  </si>
  <si>
    <t>大数据概论</t>
  </si>
  <si>
    <t>算法设计与分析</t>
  </si>
  <si>
    <r>
      <rPr>
        <sz val="9"/>
        <rFont val="宋体"/>
        <family val="0"/>
      </rPr>
      <t>学科前沿系列专题</t>
    </r>
  </si>
  <si>
    <r>
      <rPr>
        <sz val="9"/>
        <rFont val="宋体"/>
        <family val="0"/>
      </rPr>
      <t>认识实习</t>
    </r>
  </si>
  <si>
    <r>
      <rPr>
        <sz val="9"/>
        <rFont val="黑体"/>
        <family val="3"/>
      </rPr>
      <t>第五学期</t>
    </r>
  </si>
  <si>
    <r>
      <rPr>
        <sz val="9"/>
        <rFont val="黑体"/>
        <family val="3"/>
      </rPr>
      <t>第六学期</t>
    </r>
  </si>
  <si>
    <t>大气污染控制工程1</t>
  </si>
  <si>
    <t>水污染控制工程1</t>
  </si>
  <si>
    <t>物理性污染控制</t>
  </si>
  <si>
    <r>
      <rPr>
        <sz val="9"/>
        <rFont val="宋体"/>
        <family val="0"/>
      </rPr>
      <t>环境工程原理课程设计</t>
    </r>
  </si>
  <si>
    <t>环境规划与管理</t>
  </si>
  <si>
    <r>
      <rPr>
        <sz val="9"/>
        <rFont val="宋体"/>
        <family val="0"/>
      </rPr>
      <t>监测实习</t>
    </r>
  </si>
  <si>
    <t>大气污染课程设计及课程实习1</t>
  </si>
  <si>
    <r>
      <rPr>
        <sz val="9"/>
        <rFont val="宋体"/>
        <family val="0"/>
      </rPr>
      <t>环境监测实验</t>
    </r>
  </si>
  <si>
    <t>水污染课程设计及课程实习1</t>
  </si>
  <si>
    <r>
      <rPr>
        <sz val="9"/>
        <rFont val="宋体"/>
        <family val="0"/>
      </rPr>
      <t>环境工程微生物学实验</t>
    </r>
  </si>
  <si>
    <r>
      <rPr>
        <sz val="9"/>
        <rFont val="宋体"/>
        <family val="0"/>
      </rPr>
      <t>环境影响评价大作业</t>
    </r>
  </si>
  <si>
    <t>清洁生产概论</t>
  </si>
  <si>
    <t>土壤污染修复工程概论</t>
  </si>
  <si>
    <t>建筑功能材料</t>
  </si>
  <si>
    <t>环境基因组学技术创新与应用</t>
  </si>
  <si>
    <r>
      <rPr>
        <sz val="9"/>
        <rFont val="黑体"/>
        <family val="3"/>
      </rPr>
      <t>第七学期</t>
    </r>
  </si>
  <si>
    <r>
      <rPr>
        <sz val="9"/>
        <rFont val="黑体"/>
        <family val="3"/>
      </rPr>
      <t>第八学期</t>
    </r>
  </si>
  <si>
    <r>
      <rPr>
        <sz val="9"/>
        <rFont val="宋体"/>
        <family val="0"/>
      </rPr>
      <t>毕业实习</t>
    </r>
  </si>
  <si>
    <r>
      <rPr>
        <sz val="9"/>
        <rFont val="宋体"/>
        <family val="0"/>
      </rPr>
      <t>毕业设计（论文）</t>
    </r>
  </si>
  <si>
    <r>
      <rPr>
        <sz val="9"/>
        <rFont val="宋体"/>
        <family val="0"/>
      </rPr>
      <t>大气污染控制工程实验</t>
    </r>
  </si>
  <si>
    <r>
      <rPr>
        <sz val="9"/>
        <rFont val="宋体"/>
        <family val="0"/>
      </rPr>
      <t>水污染控制工程实验</t>
    </r>
  </si>
  <si>
    <r>
      <rPr>
        <sz val="9"/>
        <rFont val="宋体"/>
        <family val="0"/>
      </rPr>
      <t>生产实习</t>
    </r>
  </si>
  <si>
    <r>
      <rPr>
        <sz val="9"/>
        <rFont val="宋体"/>
        <family val="0"/>
      </rPr>
      <t>大气污染课程设计及课程实习</t>
    </r>
    <r>
      <rPr>
        <sz val="9"/>
        <rFont val="Times New Roman"/>
        <family val="1"/>
      </rPr>
      <t>2</t>
    </r>
  </si>
  <si>
    <r>
      <rPr>
        <sz val="9"/>
        <rFont val="宋体"/>
        <family val="0"/>
      </rPr>
      <t>水污染课程设计及课程实习</t>
    </r>
    <r>
      <rPr>
        <sz val="9"/>
        <rFont val="Times New Roman"/>
        <family val="1"/>
      </rPr>
      <t>2</t>
    </r>
  </si>
  <si>
    <r>
      <t>E1=43.5</t>
    </r>
    <r>
      <rPr>
        <sz val="10"/>
        <rFont val="宋体"/>
        <family val="0"/>
      </rPr>
      <t>学分，</t>
    </r>
    <r>
      <rPr>
        <sz val="10"/>
        <rFont val="Times New Roman"/>
        <family val="1"/>
      </rPr>
      <t>E2</t>
    </r>
    <r>
      <rPr>
        <sz val="10"/>
        <rFont val="Cambria Math"/>
        <family val="1"/>
      </rPr>
      <t>≥</t>
    </r>
    <r>
      <rPr>
        <sz val="10"/>
        <rFont val="Times New Roman"/>
        <family val="1"/>
      </rPr>
      <t>0.5</t>
    </r>
    <r>
      <rPr>
        <sz val="10"/>
        <rFont val="宋体"/>
        <family val="0"/>
      </rPr>
      <t>学分</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</si>
</sst>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0.0_ "/>
    <numFmt numFmtId="181" formatCode="0.0_);[Red]\(0.0\)"/>
    <numFmt numFmtId="182" formatCode="0_);[Red]\(0\)"/>
    <numFmt numFmtId="183" formatCode="0.0"/>
    <numFmt numFmtId="184" formatCode="0_ "/>
    <numFmt numFmtId="185" formatCode="#,##0.0_);[Red]\(#,##0.0\)"/>
  </numFmts>
  <fonts count="75">
    <font>
      <sz val="12"/>
      <name val="宋体"/>
      <family val="0"/>
    </font>
    <font>
      <sz val="11"/>
      <name val="宋体"/>
      <family val="0"/>
    </font>
    <font>
      <sz val="12"/>
      <name val="Times New Roman"/>
      <family val="1"/>
    </font>
    <font>
      <sz val="14"/>
      <name val="Times New Roman"/>
      <family val="1"/>
    </font>
    <font>
      <sz val="9"/>
      <name val="Times New Roman"/>
      <family val="1"/>
    </font>
    <font>
      <sz val="9"/>
      <name val="宋体"/>
      <family val="0"/>
    </font>
    <font>
      <sz val="9"/>
      <name val="黑体"/>
      <family val="3"/>
    </font>
    <font>
      <sz val="10"/>
      <name val="宋体"/>
      <family val="0"/>
    </font>
    <font>
      <sz val="10"/>
      <name val="Times New Roman"/>
      <family val="1"/>
    </font>
    <font>
      <b/>
      <sz val="20"/>
      <name val="宋体"/>
      <family val="0"/>
    </font>
    <font>
      <sz val="8"/>
      <name val="宋体"/>
      <family val="0"/>
    </font>
    <font>
      <b/>
      <sz val="9"/>
      <name val="Times New Roman"/>
      <family val="1"/>
    </font>
    <font>
      <sz val="14"/>
      <name val="黑体"/>
      <family val="3"/>
    </font>
    <font>
      <sz val="12"/>
      <name val="黑体"/>
      <family val="3"/>
    </font>
    <font>
      <sz val="10.5"/>
      <name val="Times New Roman"/>
      <family val="1"/>
    </font>
    <font>
      <b/>
      <sz val="12"/>
      <name val="Times New Roman"/>
      <family val="1"/>
    </font>
    <font>
      <sz val="10.5"/>
      <name val="宋体"/>
      <family val="0"/>
    </font>
    <font>
      <b/>
      <sz val="10"/>
      <name val="宋体"/>
      <family val="0"/>
    </font>
    <font>
      <b/>
      <sz val="10"/>
      <name val="Times New Roman"/>
      <family val="1"/>
    </font>
    <font>
      <sz val="11"/>
      <name val="Times New Roman"/>
      <family val="1"/>
    </font>
    <font>
      <b/>
      <sz val="12"/>
      <name val="黑体"/>
      <family val="3"/>
    </font>
    <font>
      <b/>
      <sz val="11"/>
      <name val="Times New Roman"/>
      <family val="1"/>
    </font>
    <font>
      <sz val="10"/>
      <name val="黑体"/>
      <family val="3"/>
    </font>
    <font>
      <sz val="9"/>
      <name val="Arial"/>
      <family val="2"/>
    </font>
    <font>
      <b/>
      <sz val="20"/>
      <name val="Times New Roman"/>
      <family val="1"/>
    </font>
    <font>
      <b/>
      <sz val="18"/>
      <name val="Times New Roman"/>
      <family val="1"/>
    </font>
    <font>
      <b/>
      <sz val="9"/>
      <name val="宋体"/>
      <family val="0"/>
    </font>
    <font>
      <u val="single"/>
      <sz val="12"/>
      <color indexed="12"/>
      <name val="宋体"/>
      <family val="0"/>
    </font>
    <font>
      <u val="single"/>
      <sz val="12"/>
      <color indexed="36"/>
      <name val="宋体"/>
      <family val="0"/>
    </font>
    <font>
      <sz val="6"/>
      <name val="宋体"/>
      <family val="0"/>
    </font>
    <font>
      <vertAlign val="superscript"/>
      <sz val="9"/>
      <name val="Times New Roman"/>
      <family val="1"/>
    </font>
    <font>
      <vertAlign val="subscript"/>
      <sz val="9"/>
      <name val="Times New Roman"/>
      <family val="1"/>
    </font>
    <font>
      <b/>
      <sz val="12"/>
      <name val="宋体"/>
      <family val="0"/>
    </font>
    <font>
      <sz val="10"/>
      <name val="Cambria Math"/>
      <family val="1"/>
    </font>
    <font>
      <b/>
      <sz val="18"/>
      <name val="仿宋_GB2312"/>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Arial"/>
      <family val="2"/>
    </font>
    <font>
      <sz val="9"/>
      <color indexed="8"/>
      <name val="宋体"/>
      <family val="0"/>
    </font>
    <font>
      <sz val="9"/>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Arial"/>
      <family val="2"/>
    </font>
    <font>
      <sz val="9"/>
      <color theme="1"/>
      <name val="宋体"/>
      <family val="0"/>
    </font>
    <font>
      <sz val="9"/>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style="thin"/>
      <bottom/>
    </border>
    <border>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19" borderId="0" applyNumberFormat="0" applyBorder="0" applyAlignment="0" applyProtection="0"/>
    <xf numFmtId="0" fontId="0" fillId="0" borderId="0">
      <alignment/>
      <protection/>
    </xf>
    <xf numFmtId="0" fontId="0" fillId="0" borderId="0">
      <alignment/>
      <protection/>
    </xf>
    <xf numFmtId="0" fontId="27" fillId="0" borderId="0" applyNumberFormat="0" applyFill="0" applyBorder="0" applyAlignment="0" applyProtection="0"/>
    <xf numFmtId="0" fontId="62" fillId="20" borderId="0" applyNumberFormat="0" applyBorder="0" applyAlignment="0" applyProtection="0"/>
    <xf numFmtId="0" fontId="63"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21" borderId="5" applyNumberFormat="0" applyAlignment="0" applyProtection="0"/>
    <xf numFmtId="0" fontId="65" fillId="22"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69" fillId="23" borderId="0" applyNumberFormat="0" applyBorder="0" applyAlignment="0" applyProtection="0"/>
    <xf numFmtId="0" fontId="70" fillId="21" borderId="8" applyNumberFormat="0" applyAlignment="0" applyProtection="0"/>
    <xf numFmtId="0" fontId="71" fillId="24" borderId="5" applyNumberFormat="0" applyAlignment="0" applyProtection="0"/>
    <xf numFmtId="0" fontId="28" fillId="0" borderId="0" applyNumberForma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0" fillId="31" borderId="9" applyNumberFormat="0" applyFont="0" applyAlignment="0" applyProtection="0"/>
  </cellStyleXfs>
  <cellXfs count="306">
    <xf numFmtId="0" fontId="0" fillId="0" borderId="0" xfId="0" applyAlignment="1">
      <alignment vertical="center"/>
    </xf>
    <xf numFmtId="0" fontId="2" fillId="32" borderId="0" xfId="0" applyFont="1" applyFill="1" applyBorder="1" applyAlignment="1">
      <alignment vertical="center"/>
    </xf>
    <xf numFmtId="0" fontId="0" fillId="32" borderId="0" xfId="0" applyFont="1" applyFill="1" applyBorder="1" applyAlignment="1">
      <alignment vertical="center"/>
    </xf>
    <xf numFmtId="0" fontId="4" fillId="32" borderId="10" xfId="0" applyFont="1" applyFill="1" applyBorder="1" applyAlignment="1">
      <alignment horizontal="center" vertical="center" wrapText="1"/>
    </xf>
    <xf numFmtId="180" fontId="4" fillId="32" borderId="10" xfId="0" applyNumberFormat="1" applyFont="1" applyFill="1" applyBorder="1" applyAlignment="1">
      <alignment horizontal="center" vertical="center" wrapText="1"/>
    </xf>
    <xf numFmtId="0" fontId="4" fillId="32" borderId="10" xfId="41" applyFont="1" applyFill="1" applyBorder="1" applyAlignment="1">
      <alignment horizontal="center" vertical="center"/>
      <protection/>
    </xf>
    <xf numFmtId="0" fontId="4" fillId="32" borderId="10" xfId="40" applyFont="1" applyFill="1" applyBorder="1" applyAlignment="1">
      <alignment horizontal="center" vertical="center" wrapText="1"/>
      <protection/>
    </xf>
    <xf numFmtId="0" fontId="5" fillId="32" borderId="10" xfId="40" applyFont="1" applyFill="1" applyBorder="1" applyAlignment="1">
      <alignment horizontal="left" vertical="center" wrapText="1"/>
      <protection/>
    </xf>
    <xf numFmtId="0" fontId="72" fillId="32" borderId="10" xfId="0" applyFont="1" applyFill="1" applyBorder="1" applyAlignment="1">
      <alignment horizontal="center" vertical="center" wrapText="1"/>
    </xf>
    <xf numFmtId="0" fontId="4" fillId="32" borderId="10" xfId="40" applyFont="1" applyFill="1" applyBorder="1" applyAlignment="1">
      <alignment horizontal="left" vertical="center" wrapText="1"/>
      <protection/>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center" wrapText="1"/>
    </xf>
    <xf numFmtId="0" fontId="5" fillId="32" borderId="10" xfId="0" applyFont="1" applyFill="1" applyBorder="1" applyAlignment="1">
      <alignment horizontal="left" vertical="center" wrapText="1"/>
    </xf>
    <xf numFmtId="0" fontId="2" fillId="32" borderId="10" xfId="0" applyFont="1" applyFill="1" applyBorder="1" applyAlignment="1">
      <alignment vertical="center"/>
    </xf>
    <xf numFmtId="0" fontId="73" fillId="32" borderId="10" xfId="40" applyFont="1" applyFill="1" applyBorder="1" applyAlignment="1">
      <alignment vertical="center" wrapText="1"/>
      <protection/>
    </xf>
    <xf numFmtId="181" fontId="74" fillId="32" borderId="10" xfId="0" applyNumberFormat="1" applyFont="1" applyFill="1" applyBorder="1" applyAlignment="1">
      <alignment horizontal="center" vertical="center" wrapText="1"/>
    </xf>
    <xf numFmtId="182" fontId="74" fillId="32" borderId="10" xfId="0" applyNumberFormat="1" applyFont="1" applyFill="1" applyBorder="1" applyAlignment="1">
      <alignment horizontal="center" vertical="center" wrapText="1"/>
    </xf>
    <xf numFmtId="0" fontId="4" fillId="32" borderId="10" xfId="0" applyFont="1" applyFill="1" applyBorder="1" applyAlignment="1">
      <alignment vertical="center" wrapText="1"/>
    </xf>
    <xf numFmtId="0" fontId="4" fillId="32" borderId="10" xfId="0" applyFont="1" applyFill="1" applyBorder="1" applyAlignment="1">
      <alignment horizontal="left" vertical="center" wrapText="1"/>
    </xf>
    <xf numFmtId="0" fontId="72" fillId="32" borderId="10" xfId="0" applyFont="1" applyFill="1" applyBorder="1" applyAlignment="1">
      <alignment horizontal="center" vertical="center"/>
    </xf>
    <xf numFmtId="0" fontId="7" fillId="32" borderId="10" xfId="41" applyFont="1" applyFill="1" applyBorder="1" applyAlignment="1">
      <alignment vertical="center"/>
      <protection/>
    </xf>
    <xf numFmtId="0" fontId="8" fillId="32" borderId="10" xfId="41" applyFont="1" applyFill="1" applyBorder="1" applyAlignment="1">
      <alignment horizontal="center" vertical="center"/>
      <protection/>
    </xf>
    <xf numFmtId="180" fontId="8" fillId="32" borderId="10" xfId="41" applyNumberFormat="1" applyFont="1" applyFill="1" applyBorder="1" applyAlignment="1">
      <alignment horizontal="center" vertical="center"/>
      <protection/>
    </xf>
    <xf numFmtId="0" fontId="5" fillId="32" borderId="10" xfId="0" applyFont="1" applyFill="1" applyBorder="1" applyAlignment="1">
      <alignment horizontal="center" vertical="center" wrapText="1"/>
    </xf>
    <xf numFmtId="183" fontId="4" fillId="32" borderId="10" xfId="40" applyNumberFormat="1" applyFont="1" applyFill="1" applyBorder="1" applyAlignment="1">
      <alignment horizontal="center" vertical="center" wrapText="1"/>
      <protection/>
    </xf>
    <xf numFmtId="0" fontId="4" fillId="32" borderId="10" xfId="0" applyFont="1" applyFill="1" applyBorder="1" applyAlignment="1">
      <alignment vertical="center"/>
    </xf>
    <xf numFmtId="180" fontId="8" fillId="32" borderId="10" xfId="0" applyNumberFormat="1" applyFont="1" applyFill="1" applyBorder="1" applyAlignment="1">
      <alignment horizontal="center" vertical="center" wrapText="1"/>
    </xf>
    <xf numFmtId="182" fontId="8"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xf>
    <xf numFmtId="184" fontId="4"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180" fontId="4" fillId="32" borderId="10" xfId="0" applyNumberFormat="1" applyFont="1" applyFill="1" applyBorder="1" applyAlignment="1">
      <alignment vertical="center" wrapText="1"/>
    </xf>
    <xf numFmtId="0" fontId="0" fillId="32" borderId="10" xfId="0" applyFont="1" applyFill="1" applyBorder="1" applyAlignment="1">
      <alignment vertical="center"/>
    </xf>
    <xf numFmtId="0" fontId="0" fillId="32" borderId="10" xfId="0" applyFont="1" applyFill="1" applyBorder="1" applyAlignment="1">
      <alignment vertical="center"/>
    </xf>
    <xf numFmtId="183" fontId="4" fillId="32" borderId="10" xfId="0" applyNumberFormat="1" applyFont="1" applyFill="1" applyBorder="1" applyAlignment="1">
      <alignment horizontal="center" vertical="center" wrapText="1"/>
    </xf>
    <xf numFmtId="0" fontId="4" fillId="32" borderId="0" xfId="0" applyFont="1" applyFill="1" applyBorder="1" applyAlignment="1">
      <alignment horizontal="left" vertical="center" wrapText="1"/>
    </xf>
    <xf numFmtId="180" fontId="4" fillId="32" borderId="0" xfId="0" applyNumberFormat="1" applyFont="1" applyFill="1" applyBorder="1" applyAlignment="1">
      <alignment horizontal="center" vertical="center" wrapText="1"/>
    </xf>
    <xf numFmtId="0" fontId="4" fillId="32" borderId="0" xfId="0" applyFont="1" applyFill="1" applyBorder="1" applyAlignment="1">
      <alignment horizontal="center" vertical="center" wrapText="1"/>
    </xf>
    <xf numFmtId="0" fontId="4" fillId="32" borderId="0" xfId="0" applyFont="1" applyFill="1" applyBorder="1" applyAlignment="1">
      <alignment vertical="center" wrapText="1"/>
    </xf>
    <xf numFmtId="0" fontId="9" fillId="32" borderId="0" xfId="0" applyFont="1" applyFill="1" applyAlignment="1">
      <alignment horizontal="center" vertical="center" wrapText="1"/>
    </xf>
    <xf numFmtId="0" fontId="5" fillId="32" borderId="0" xfId="0" applyFont="1" applyFill="1" applyAlignment="1">
      <alignment horizontal="center" vertical="center" wrapText="1"/>
    </xf>
    <xf numFmtId="0" fontId="10" fillId="32" borderId="0" xfId="0" applyFont="1" applyFill="1" applyAlignment="1">
      <alignment horizontal="center" vertical="center" wrapText="1"/>
    </xf>
    <xf numFmtId="0" fontId="10" fillId="32" borderId="0" xfId="0" applyFont="1" applyFill="1" applyAlignment="1">
      <alignment vertical="center" wrapText="1"/>
    </xf>
    <xf numFmtId="0" fontId="5" fillId="32" borderId="0" xfId="0" applyFont="1" applyFill="1" applyAlignment="1">
      <alignment horizontal="left" vertical="center"/>
    </xf>
    <xf numFmtId="0" fontId="4" fillId="32" borderId="0" xfId="0" applyFont="1" applyFill="1" applyAlignment="1">
      <alignment vertical="center" wrapText="1"/>
    </xf>
    <xf numFmtId="0" fontId="4" fillId="32" borderId="0" xfId="0" applyFont="1" applyFill="1" applyAlignment="1">
      <alignment horizontal="center" vertical="center" wrapText="1"/>
    </xf>
    <xf numFmtId="0" fontId="4" fillId="32" borderId="11" xfId="0" applyFont="1" applyFill="1" applyBorder="1" applyAlignment="1">
      <alignment horizontal="center" vertical="center" wrapText="1"/>
    </xf>
    <xf numFmtId="0" fontId="5" fillId="32" borderId="0" xfId="0" applyFont="1" applyFill="1" applyAlignment="1">
      <alignment vertical="center" wrapText="1"/>
    </xf>
    <xf numFmtId="0" fontId="4" fillId="32" borderId="12" xfId="0" applyFont="1" applyFill="1" applyBorder="1" applyAlignment="1">
      <alignment horizontal="center" vertical="center" wrapText="1"/>
    </xf>
    <xf numFmtId="181" fontId="4" fillId="32" borderId="10" xfId="0" applyNumberFormat="1" applyFont="1" applyFill="1" applyBorder="1" applyAlignment="1">
      <alignment horizontal="center" vertical="center" wrapText="1"/>
    </xf>
    <xf numFmtId="182" fontId="4" fillId="32" borderId="10" xfId="0" applyNumberFormat="1" applyFont="1" applyFill="1" applyBorder="1" applyAlignment="1">
      <alignment horizontal="center" vertical="center" wrapText="1"/>
    </xf>
    <xf numFmtId="0" fontId="4" fillId="32" borderId="13" xfId="0" applyFont="1" applyFill="1" applyBorder="1" applyAlignment="1">
      <alignment horizontal="left" vertical="center" wrapText="1"/>
    </xf>
    <xf numFmtId="0" fontId="4" fillId="32" borderId="13" xfId="0" applyFont="1" applyFill="1" applyBorder="1" applyAlignment="1">
      <alignment vertical="center" wrapText="1"/>
    </xf>
    <xf numFmtId="0" fontId="4" fillId="32" borderId="14" xfId="0" applyFont="1" applyFill="1" applyBorder="1" applyAlignment="1">
      <alignment vertical="center"/>
    </xf>
    <xf numFmtId="0" fontId="4" fillId="32" borderId="13" xfId="0" applyFont="1" applyFill="1" applyBorder="1" applyAlignment="1">
      <alignment horizontal="justify" vertical="center" wrapText="1"/>
    </xf>
    <xf numFmtId="0" fontId="11" fillId="32" borderId="10" xfId="40" applyFont="1" applyFill="1" applyBorder="1" applyAlignment="1">
      <alignment horizontal="center" vertical="center" wrapText="1"/>
      <protection/>
    </xf>
    <xf numFmtId="181" fontId="11" fillId="32" borderId="10" xfId="0" applyNumberFormat="1" applyFont="1" applyFill="1" applyBorder="1" applyAlignment="1">
      <alignment horizontal="center" vertical="center" wrapText="1"/>
    </xf>
    <xf numFmtId="182" fontId="11" fillId="32" borderId="10" xfId="0" applyNumberFormat="1" applyFont="1" applyFill="1" applyBorder="1" applyAlignment="1">
      <alignment horizontal="center" vertical="center" wrapText="1"/>
    </xf>
    <xf numFmtId="0" fontId="11" fillId="32" borderId="13" xfId="40" applyFont="1" applyFill="1" applyBorder="1" applyAlignment="1">
      <alignment vertical="center" wrapText="1"/>
      <protection/>
    </xf>
    <xf numFmtId="0" fontId="5" fillId="32" borderId="10" xfId="0" applyFont="1" applyFill="1" applyBorder="1" applyAlignment="1">
      <alignment horizontal="left" vertical="center"/>
    </xf>
    <xf numFmtId="0" fontId="10" fillId="32" borderId="10" xfId="0" applyFont="1" applyFill="1" applyBorder="1" applyAlignment="1">
      <alignment horizontal="left" vertical="center" wrapText="1"/>
    </xf>
    <xf numFmtId="0" fontId="10" fillId="32" borderId="10" xfId="0" applyFont="1" applyFill="1" applyBorder="1" applyAlignment="1">
      <alignment vertical="center" wrapText="1"/>
    </xf>
    <xf numFmtId="0" fontId="10" fillId="32" borderId="10" xfId="0" applyFont="1" applyFill="1" applyBorder="1" applyAlignment="1">
      <alignment vertical="center"/>
    </xf>
    <xf numFmtId="0" fontId="4" fillId="32" borderId="15"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2" xfId="0" applyFont="1" applyFill="1" applyBorder="1" applyAlignment="1">
      <alignment horizontal="center" vertical="center"/>
    </xf>
    <xf numFmtId="0" fontId="11" fillId="32" borderId="10" xfId="0" applyNumberFormat="1" applyFont="1" applyFill="1" applyBorder="1" applyAlignment="1">
      <alignment horizontal="center" vertical="center" wrapText="1"/>
    </xf>
    <xf numFmtId="0" fontId="10" fillId="32" borderId="10" xfId="0"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11" fillId="32" borderId="13" xfId="40" applyFont="1" applyFill="1" applyBorder="1" applyAlignment="1">
      <alignment horizontal="center" vertical="center" wrapText="1"/>
      <protection/>
    </xf>
    <xf numFmtId="185" fontId="4" fillId="32" borderId="10" xfId="0" applyNumberFormat="1" applyFont="1" applyFill="1" applyBorder="1" applyAlignment="1">
      <alignment horizontal="center" vertical="center" wrapText="1"/>
    </xf>
    <xf numFmtId="0" fontId="4" fillId="32" borderId="10" xfId="40" applyNumberFormat="1" applyFont="1" applyFill="1" applyBorder="1" applyAlignment="1">
      <alignment horizontal="center" vertical="center" wrapText="1"/>
      <protection/>
    </xf>
    <xf numFmtId="0" fontId="5" fillId="32" borderId="13" xfId="0" applyFont="1" applyFill="1" applyBorder="1" applyAlignment="1">
      <alignment horizontal="left" vertical="center" wrapText="1"/>
    </xf>
    <xf numFmtId="181" fontId="11" fillId="32" borderId="10" xfId="40" applyNumberFormat="1" applyFont="1" applyFill="1" applyBorder="1" applyAlignment="1">
      <alignment horizontal="center" vertical="center" wrapText="1"/>
      <protection/>
    </xf>
    <xf numFmtId="182" fontId="11" fillId="32" borderId="10" xfId="40" applyNumberFormat="1" applyFont="1" applyFill="1" applyBorder="1" applyAlignment="1">
      <alignment horizontal="center" vertical="center" wrapText="1"/>
      <protection/>
    </xf>
    <xf numFmtId="0" fontId="11" fillId="32" borderId="13" xfId="0" applyFont="1" applyFill="1" applyBorder="1" applyAlignment="1">
      <alignment vertical="center" wrapText="1"/>
    </xf>
    <xf numFmtId="0" fontId="4" fillId="32" borderId="0" xfId="0" applyFont="1" applyFill="1" applyBorder="1" applyAlignment="1">
      <alignment vertical="center" wrapText="1"/>
    </xf>
    <xf numFmtId="0" fontId="4" fillId="32" borderId="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0" borderId="0" xfId="41" applyFont="1" applyFill="1" applyAlignment="1">
      <alignment vertical="center"/>
      <protection/>
    </xf>
    <xf numFmtId="0" fontId="13" fillId="0" borderId="10" xfId="41" applyFont="1" applyFill="1" applyBorder="1" applyAlignment="1">
      <alignment horizontal="center" vertical="center" wrapText="1"/>
      <protection/>
    </xf>
    <xf numFmtId="0" fontId="14" fillId="0" borderId="0" xfId="41" applyFont="1" applyFill="1" applyAlignment="1">
      <alignment horizontal="justify" vertical="center" wrapText="1"/>
      <protection/>
    </xf>
    <xf numFmtId="0" fontId="2" fillId="0" borderId="10" xfId="41" applyFont="1" applyFill="1" applyBorder="1" applyAlignment="1">
      <alignment horizontal="center" vertical="center" wrapText="1"/>
      <protection/>
    </xf>
    <xf numFmtId="180" fontId="2" fillId="0" borderId="10" xfId="41"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180" fontId="14" fillId="0" borderId="0" xfId="41" applyNumberFormat="1" applyFont="1" applyFill="1" applyAlignment="1">
      <alignment horizontal="justify" vertical="center" wrapText="1"/>
      <protection/>
    </xf>
    <xf numFmtId="0" fontId="2" fillId="0" borderId="10" xfId="41" applyFont="1" applyFill="1" applyBorder="1" applyAlignment="1">
      <alignment vertical="center"/>
      <protection/>
    </xf>
    <xf numFmtId="0" fontId="15" fillId="0" borderId="10" xfId="0" applyFont="1" applyFill="1" applyBorder="1" applyAlignment="1">
      <alignment horizontal="center" vertical="center" wrapText="1"/>
    </xf>
    <xf numFmtId="0" fontId="15" fillId="0" borderId="10" xfId="41" applyFont="1" applyFill="1" applyBorder="1" applyAlignment="1">
      <alignment horizontal="center" vertical="center" wrapText="1"/>
      <protection/>
    </xf>
    <xf numFmtId="180" fontId="15" fillId="0" borderId="10" xfId="41" applyNumberFormat="1" applyFont="1" applyFill="1" applyBorder="1" applyAlignment="1">
      <alignment horizontal="center" vertical="center" wrapText="1"/>
      <protection/>
    </xf>
    <xf numFmtId="184" fontId="15" fillId="0" borderId="10" xfId="41" applyNumberFormat="1" applyFont="1" applyFill="1" applyBorder="1" applyAlignment="1">
      <alignment horizontal="center" vertical="center" wrapText="1"/>
      <protection/>
    </xf>
    <xf numFmtId="183" fontId="15" fillId="0" borderId="10" xfId="41" applyNumberFormat="1" applyFont="1" applyFill="1" applyBorder="1" applyAlignment="1">
      <alignment horizontal="center" vertical="center" wrapText="1"/>
      <protection/>
    </xf>
    <xf numFmtId="0" fontId="16" fillId="0" borderId="0" xfId="41" applyFont="1" applyFill="1" applyBorder="1" applyAlignment="1">
      <alignment vertical="center" wrapText="1"/>
      <protection/>
    </xf>
    <xf numFmtId="0" fontId="17" fillId="0" borderId="10" xfId="41" applyFont="1" applyFill="1" applyBorder="1" applyAlignment="1">
      <alignment horizontal="left" vertical="center" wrapText="1"/>
      <protection/>
    </xf>
    <xf numFmtId="180" fontId="0" fillId="0" borderId="0" xfId="41" applyNumberFormat="1" applyFont="1" applyFill="1" applyAlignment="1">
      <alignment vertical="center"/>
      <protection/>
    </xf>
    <xf numFmtId="0" fontId="0" fillId="0" borderId="0" xfId="41" applyFont="1" applyFill="1">
      <alignment/>
      <protection/>
    </xf>
    <xf numFmtId="0" fontId="0" fillId="0" borderId="10" xfId="41" applyFont="1" applyFill="1" applyBorder="1" applyAlignment="1">
      <alignment horizontal="justify" vertical="center" wrapText="1"/>
      <protection/>
    </xf>
    <xf numFmtId="0" fontId="19" fillId="0" borderId="10" xfId="41" applyFont="1" applyFill="1" applyBorder="1" applyAlignment="1">
      <alignment horizontal="center" vertical="center" wrapText="1"/>
      <protection/>
    </xf>
    <xf numFmtId="0" fontId="21" fillId="0" borderId="10" xfId="41" applyFont="1" applyFill="1" applyBorder="1" applyAlignment="1">
      <alignment horizontal="center" vertical="center" wrapText="1"/>
      <protection/>
    </xf>
    <xf numFmtId="0" fontId="0" fillId="0" borderId="0" xfId="41" applyFont="1" applyFill="1" applyAlignment="1">
      <alignment horizontal="left" vertical="center"/>
      <protection/>
    </xf>
    <xf numFmtId="0" fontId="22" fillId="0" borderId="10" xfId="41" applyFont="1" applyFill="1" applyBorder="1" applyAlignment="1">
      <alignment horizontal="center" vertical="center" wrapText="1"/>
      <protection/>
    </xf>
    <xf numFmtId="0" fontId="8" fillId="0" borderId="10" xfId="41" applyFont="1" applyFill="1" applyBorder="1" applyAlignment="1">
      <alignment horizontal="center" vertical="center" wrapText="1"/>
      <protection/>
    </xf>
    <xf numFmtId="0" fontId="23" fillId="0" borderId="10" xfId="0" applyFont="1" applyFill="1" applyBorder="1" applyAlignment="1">
      <alignment horizontal="center" vertical="center"/>
    </xf>
    <xf numFmtId="0" fontId="7" fillId="0" borderId="10" xfId="41" applyFont="1" applyFill="1" applyBorder="1" applyAlignment="1">
      <alignment horizontal="left" vertical="center"/>
      <protection/>
    </xf>
    <xf numFmtId="0" fontId="8" fillId="0" borderId="10" xfId="41" applyFont="1" applyFill="1" applyBorder="1" applyAlignment="1">
      <alignment horizontal="center" vertical="center"/>
      <protection/>
    </xf>
    <xf numFmtId="180" fontId="8" fillId="0" borderId="10" xfId="41" applyNumberFormat="1" applyFont="1" applyFill="1" applyBorder="1" applyAlignment="1">
      <alignment horizontal="center" vertical="center"/>
      <protection/>
    </xf>
    <xf numFmtId="0" fontId="18" fillId="0" borderId="10" xfId="41" applyFont="1" applyFill="1" applyBorder="1" applyAlignment="1">
      <alignment horizontal="center" vertical="center"/>
      <protection/>
    </xf>
    <xf numFmtId="0" fontId="7" fillId="0" borderId="10" xfId="41" applyFont="1" applyFill="1" applyBorder="1" applyAlignment="1">
      <alignment horizontal="left" vertical="center" wrapText="1"/>
      <protection/>
    </xf>
    <xf numFmtId="0" fontId="7" fillId="0" borderId="10" xfId="41" applyFont="1" applyFill="1" applyBorder="1" applyAlignment="1">
      <alignment horizontal="center" vertical="center" wrapText="1"/>
      <protection/>
    </xf>
    <xf numFmtId="0" fontId="18" fillId="0" borderId="10" xfId="41" applyFont="1" applyFill="1" applyBorder="1" applyAlignment="1">
      <alignment horizontal="center" vertical="center" wrapText="1"/>
      <protection/>
    </xf>
    <xf numFmtId="180" fontId="18" fillId="0" borderId="10" xfId="41" applyNumberFormat="1" applyFont="1" applyFill="1" applyBorder="1" applyAlignment="1">
      <alignment horizontal="center" vertical="center" wrapText="1"/>
      <protection/>
    </xf>
    <xf numFmtId="0" fontId="7" fillId="0" borderId="13" xfId="41" applyFont="1" applyFill="1" applyBorder="1" applyAlignment="1">
      <alignment horizontal="left" vertical="center" wrapText="1"/>
      <protection/>
    </xf>
    <xf numFmtId="181" fontId="8" fillId="0" borderId="10" xfId="41" applyNumberFormat="1"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181" fontId="7" fillId="0" borderId="13" xfId="41" applyNumberFormat="1" applyFont="1" applyFill="1" applyBorder="1" applyAlignment="1">
      <alignment horizontal="left" vertical="center" wrapText="1"/>
      <protection/>
    </xf>
    <xf numFmtId="0" fontId="8" fillId="0" borderId="16" xfId="4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7" fillId="0" borderId="10" xfId="41" applyFont="1" applyFill="1" applyBorder="1" applyAlignment="1">
      <alignment vertical="center"/>
      <protection/>
    </xf>
    <xf numFmtId="0" fontId="0" fillId="0" borderId="10" xfId="41" applyFont="1" applyFill="1" applyBorder="1" applyAlignment="1">
      <alignment vertical="center"/>
      <protection/>
    </xf>
    <xf numFmtId="0" fontId="2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180" fontId="4" fillId="0" borderId="0" xfId="0" applyNumberFormat="1" applyFont="1" applyFill="1" applyAlignment="1">
      <alignment horizontal="center" vertical="center" wrapText="1"/>
    </xf>
    <xf numFmtId="0" fontId="4" fillId="0" borderId="16" xfId="0"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4" fillId="0" borderId="13" xfId="40" applyFont="1" applyFill="1" applyBorder="1" applyAlignment="1">
      <alignment vertical="center" wrapText="1"/>
      <protection/>
    </xf>
    <xf numFmtId="181" fontId="4" fillId="0"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0" fontId="4" fillId="0" borderId="14" xfId="40" applyFont="1" applyFill="1" applyBorder="1" applyAlignment="1">
      <alignment vertical="center" wrapText="1"/>
      <protection/>
    </xf>
    <xf numFmtId="0" fontId="4" fillId="0" borderId="10" xfId="0" applyFont="1" applyFill="1" applyBorder="1" applyAlignment="1">
      <alignment vertical="center" wrapText="1"/>
    </xf>
    <xf numFmtId="180" fontId="4" fillId="0" borderId="13" xfId="0" applyNumberFormat="1" applyFont="1" applyFill="1" applyBorder="1" applyAlignment="1">
      <alignment horizontal="center" vertical="center" wrapText="1"/>
    </xf>
    <xf numFmtId="0" fontId="4" fillId="0" borderId="17" xfId="40" applyFont="1" applyFill="1" applyBorder="1" applyAlignment="1">
      <alignment vertical="center" wrapText="1"/>
      <protection/>
    </xf>
    <xf numFmtId="0" fontId="4" fillId="0" borderId="10" xfId="40" applyFont="1" applyFill="1" applyBorder="1" applyAlignment="1">
      <alignment vertical="center" wrapText="1"/>
      <protection/>
    </xf>
    <xf numFmtId="0" fontId="4" fillId="0" borderId="13" xfId="0" applyFont="1" applyFill="1" applyBorder="1" applyAlignment="1">
      <alignment vertical="center" wrapText="1"/>
    </xf>
    <xf numFmtId="0" fontId="4" fillId="0" borderId="10" xfId="0" applyFont="1" applyFill="1" applyBorder="1" applyAlignment="1">
      <alignment horizontal="center" vertical="center"/>
    </xf>
    <xf numFmtId="180"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180" fontId="11" fillId="0" borderId="10" xfId="0" applyNumberFormat="1" applyFont="1" applyFill="1" applyBorder="1" applyAlignment="1">
      <alignment horizontal="center" vertical="center" wrapText="1"/>
    </xf>
    <xf numFmtId="184" fontId="11" fillId="0" borderId="10" xfId="0" applyNumberFormat="1" applyFont="1" applyFill="1" applyBorder="1" applyAlignment="1">
      <alignment horizontal="center" vertical="center" wrapText="1"/>
    </xf>
    <xf numFmtId="180" fontId="11" fillId="0" borderId="18" xfId="0" applyNumberFormat="1" applyFont="1" applyFill="1" applyBorder="1" applyAlignment="1">
      <alignment horizontal="center" vertical="center" wrapText="1"/>
    </xf>
    <xf numFmtId="184" fontId="11" fillId="0" borderId="18" xfId="0" applyNumberFormat="1" applyFont="1" applyFill="1" applyBorder="1" applyAlignment="1">
      <alignment horizontal="center" vertical="center" wrapText="1"/>
    </xf>
    <xf numFmtId="0" fontId="4" fillId="0" borderId="12" xfId="40" applyFont="1" applyFill="1" applyBorder="1" applyAlignment="1">
      <alignment vertical="center" wrapText="1"/>
      <protection/>
    </xf>
    <xf numFmtId="0" fontId="4" fillId="0" borderId="10"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40" applyFont="1" applyFill="1" applyBorder="1" applyAlignment="1">
      <alignment horizontal="left" vertical="center" wrapText="1"/>
      <protection/>
    </xf>
    <xf numFmtId="184"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182" fontId="11"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40" applyFont="1" applyFill="1" applyBorder="1" applyAlignment="1">
      <alignment horizontal="left" vertical="center" wrapText="1"/>
      <protection/>
    </xf>
    <xf numFmtId="0" fontId="4" fillId="0" borderId="18" xfId="40" applyFont="1" applyFill="1" applyBorder="1" applyAlignment="1">
      <alignment horizontal="left" vertical="center" wrapText="1"/>
      <protection/>
    </xf>
    <xf numFmtId="180" fontId="4" fillId="0" borderId="18" xfId="0" applyNumberFormat="1" applyFont="1" applyFill="1" applyBorder="1" applyAlignment="1">
      <alignment horizontal="center" vertical="center" wrapText="1"/>
    </xf>
    <xf numFmtId="180" fontId="4" fillId="0" borderId="10" xfId="40" applyNumberFormat="1" applyFont="1" applyFill="1" applyBorder="1" applyAlignment="1">
      <alignment horizontal="center" vertical="center" wrapText="1"/>
      <protection/>
    </xf>
    <xf numFmtId="0" fontId="4" fillId="0" borderId="14" xfId="0" applyFont="1" applyFill="1" applyBorder="1" applyAlignment="1">
      <alignment horizontal="left" vertical="center" wrapText="1"/>
    </xf>
    <xf numFmtId="0" fontId="8" fillId="0" borderId="14" xfId="0" applyFont="1" applyFill="1" applyBorder="1" applyAlignment="1">
      <alignment horizontal="justify" vertical="center" wrapText="1"/>
    </xf>
    <xf numFmtId="180" fontId="8" fillId="0" borderId="10" xfId="0" applyNumberFormat="1" applyFont="1" applyFill="1" applyBorder="1" applyAlignment="1">
      <alignment horizontal="center" vertical="center" wrapText="1"/>
    </xf>
    <xf numFmtId="182" fontId="8" fillId="0" borderId="10" xfId="0" applyNumberFormat="1" applyFont="1" applyFill="1" applyBorder="1" applyAlignment="1">
      <alignment horizontal="center" vertical="center" wrapText="1"/>
    </xf>
    <xf numFmtId="0" fontId="4" fillId="0" borderId="13" xfId="40" applyFont="1" applyFill="1" applyBorder="1" applyAlignment="1">
      <alignment horizontal="left" vertical="center" wrapText="1"/>
      <protection/>
    </xf>
    <xf numFmtId="0" fontId="4" fillId="0" borderId="0" xfId="0" applyFont="1" applyFill="1" applyAlignment="1">
      <alignment horizontal="center" vertical="center"/>
    </xf>
    <xf numFmtId="180" fontId="4" fillId="0" borderId="0" xfId="0" applyNumberFormat="1" applyFont="1" applyFill="1" applyAlignment="1">
      <alignment horizontal="center" vertical="center"/>
    </xf>
    <xf numFmtId="182" fontId="8" fillId="0"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11" fillId="0" borderId="10" xfId="0" applyFont="1" applyFill="1" applyBorder="1" applyAlignment="1">
      <alignment vertical="center"/>
    </xf>
    <xf numFmtId="0" fontId="11"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8" xfId="0" applyFont="1" applyFill="1" applyBorder="1" applyAlignment="1">
      <alignment vertical="center" wrapText="1"/>
    </xf>
    <xf numFmtId="0" fontId="4" fillId="0" borderId="10" xfId="40" applyFont="1" applyFill="1" applyBorder="1" applyAlignment="1">
      <alignment horizontal="center" vertical="center" wrapText="1"/>
      <protection/>
    </xf>
    <xf numFmtId="0" fontId="4" fillId="0" borderId="20" xfId="40" applyFont="1" applyFill="1" applyBorder="1" applyAlignment="1">
      <alignment horizontal="center" vertical="center" wrapText="1"/>
      <protection/>
    </xf>
    <xf numFmtId="0" fontId="4" fillId="0" borderId="22" xfId="40" applyFont="1" applyFill="1" applyBorder="1" applyAlignment="1">
      <alignment horizontal="center" vertical="center" wrapText="1"/>
      <protection/>
    </xf>
    <xf numFmtId="0" fontId="4" fillId="0" borderId="16" xfId="40" applyFont="1" applyFill="1" applyBorder="1" applyAlignment="1">
      <alignment horizontal="center" vertical="center" wrapText="1"/>
      <protection/>
    </xf>
    <xf numFmtId="0" fontId="4" fillId="0" borderId="18" xfId="40" applyFont="1" applyFill="1" applyBorder="1" applyAlignment="1">
      <alignment horizontal="center" vertical="center" wrapText="1"/>
      <protection/>
    </xf>
    <xf numFmtId="0" fontId="11" fillId="0" borderId="12" xfId="40" applyFont="1" applyFill="1" applyBorder="1" applyAlignment="1">
      <alignment horizontal="center" vertical="center" wrapText="1"/>
      <protection/>
    </xf>
    <xf numFmtId="0" fontId="11" fillId="0" borderId="10" xfId="40" applyFont="1" applyFill="1" applyBorder="1" applyAlignment="1">
      <alignment horizontal="center" vertical="center" wrapText="1"/>
      <protection/>
    </xf>
    <xf numFmtId="0" fontId="26" fillId="0" borderId="19" xfId="0" applyFont="1" applyFill="1" applyBorder="1" applyAlignment="1">
      <alignment horizontal="center" vertical="center" wrapText="1"/>
    </xf>
    <xf numFmtId="0" fontId="11" fillId="0" borderId="17" xfId="0" applyFont="1" applyFill="1" applyBorder="1" applyAlignment="1">
      <alignment vertical="center"/>
    </xf>
    <xf numFmtId="0" fontId="25" fillId="0" borderId="0" xfId="0" applyFont="1" applyFill="1" applyAlignment="1">
      <alignment horizontal="left" vertical="center" wrapText="1"/>
    </xf>
    <xf numFmtId="0" fontId="3" fillId="0" borderId="23" xfId="41" applyFont="1" applyFill="1" applyBorder="1" applyAlignment="1">
      <alignment horizontal="center" vertical="center"/>
      <protection/>
    </xf>
    <xf numFmtId="0" fontId="8" fillId="0" borderId="12" xfId="41" applyFont="1" applyFill="1" applyBorder="1" applyAlignment="1">
      <alignment horizontal="center" vertical="center" wrapText="1"/>
      <protection/>
    </xf>
    <xf numFmtId="0" fontId="8" fillId="0" borderId="16" xfId="41" applyFont="1" applyFill="1" applyBorder="1" applyAlignment="1">
      <alignment horizontal="center" vertical="center" wrapText="1"/>
      <protection/>
    </xf>
    <xf numFmtId="0" fontId="22" fillId="0" borderId="10" xfId="41" applyFont="1" applyFill="1" applyBorder="1" applyAlignment="1">
      <alignment horizontal="center" vertical="center" wrapText="1"/>
      <protection/>
    </xf>
    <xf numFmtId="0" fontId="17" fillId="0" borderId="10" xfId="41" applyFont="1" applyFill="1" applyBorder="1" applyAlignment="1">
      <alignment horizontal="left" vertical="center" wrapText="1"/>
      <protection/>
    </xf>
    <xf numFmtId="0" fontId="7" fillId="0" borderId="12" xfId="41" applyFont="1" applyFill="1" applyBorder="1" applyAlignment="1">
      <alignment horizontal="center" vertical="center" wrapText="1"/>
      <protection/>
    </xf>
    <xf numFmtId="0" fontId="7" fillId="0" borderId="16" xfId="41" applyFont="1" applyFill="1" applyBorder="1" applyAlignment="1">
      <alignment horizontal="center" vertical="center" wrapText="1"/>
      <protection/>
    </xf>
    <xf numFmtId="0" fontId="7" fillId="0" borderId="18" xfId="41" applyFont="1" applyFill="1" applyBorder="1" applyAlignment="1">
      <alignment horizontal="center" vertical="center" wrapText="1"/>
      <protection/>
    </xf>
    <xf numFmtId="0" fontId="7" fillId="0" borderId="20" xfId="41" applyFont="1" applyFill="1" applyBorder="1" applyAlignment="1">
      <alignment horizontal="center" vertical="center" wrapText="1"/>
      <protection/>
    </xf>
    <xf numFmtId="0" fontId="8" fillId="0" borderId="22" xfId="41" applyFont="1" applyFill="1" applyBorder="1" applyAlignment="1">
      <alignment horizontal="center" vertical="center" wrapText="1"/>
      <protection/>
    </xf>
    <xf numFmtId="0" fontId="22" fillId="0" borderId="12" xfId="41" applyFont="1" applyFill="1" applyBorder="1" applyAlignment="1">
      <alignment horizontal="center" vertical="center" wrapText="1"/>
      <protection/>
    </xf>
    <xf numFmtId="0" fontId="22" fillId="0" borderId="16" xfId="41" applyFont="1" applyFill="1" applyBorder="1" applyAlignment="1">
      <alignment horizontal="center" vertical="center" wrapText="1"/>
      <protection/>
    </xf>
    <xf numFmtId="0" fontId="22" fillId="0" borderId="18" xfId="41" applyFont="1" applyFill="1" applyBorder="1" applyAlignment="1">
      <alignment horizontal="center" vertical="center" wrapText="1"/>
      <protection/>
    </xf>
    <xf numFmtId="0" fontId="12" fillId="0" borderId="23" xfId="41" applyFont="1" applyFill="1" applyBorder="1" applyAlignment="1">
      <alignment horizontal="center" vertical="center"/>
      <protection/>
    </xf>
    <xf numFmtId="0" fontId="22" fillId="0" borderId="15" xfId="41" applyFont="1" applyFill="1" applyBorder="1" applyAlignment="1">
      <alignment horizontal="center" vertical="center" wrapText="1"/>
      <protection/>
    </xf>
    <xf numFmtId="0" fontId="22" fillId="0" borderId="24" xfId="41" applyFont="1" applyFill="1" applyBorder="1" applyAlignment="1">
      <alignment horizontal="center" vertical="center" wrapText="1"/>
      <protection/>
    </xf>
    <xf numFmtId="0" fontId="22" fillId="0" borderId="13" xfId="41" applyFont="1" applyFill="1" applyBorder="1" applyAlignment="1">
      <alignment horizontal="center" vertical="center" wrapText="1"/>
      <protection/>
    </xf>
    <xf numFmtId="0" fontId="0" fillId="0" borderId="15" xfId="41" applyFont="1" applyFill="1" applyBorder="1" applyAlignment="1">
      <alignment horizontal="center" vertical="center" wrapText="1"/>
      <protection/>
    </xf>
    <xf numFmtId="0" fontId="2" fillId="0" borderId="13" xfId="41" applyFont="1" applyFill="1" applyBorder="1" applyAlignment="1">
      <alignment horizontal="center" vertical="center" wrapText="1"/>
      <protection/>
    </xf>
    <xf numFmtId="0" fontId="0" fillId="0" borderId="15" xfId="41" applyFont="1" applyFill="1" applyBorder="1" applyAlignment="1">
      <alignment horizontal="center" vertical="center"/>
      <protection/>
    </xf>
    <xf numFmtId="0" fontId="2" fillId="0" borderId="13" xfId="41" applyFont="1" applyFill="1" applyBorder="1" applyAlignment="1">
      <alignment horizontal="center" vertical="center"/>
      <protection/>
    </xf>
    <xf numFmtId="0" fontId="2" fillId="0" borderId="24" xfId="41" applyFont="1" applyFill="1" applyBorder="1" applyAlignment="1">
      <alignment horizontal="center" vertical="center" wrapText="1"/>
      <protection/>
    </xf>
    <xf numFmtId="0" fontId="1" fillId="0" borderId="15" xfId="41" applyFont="1" applyFill="1" applyBorder="1" applyAlignment="1">
      <alignment horizontal="left" vertical="center" wrapText="1"/>
      <protection/>
    </xf>
    <xf numFmtId="0" fontId="19" fillId="0" borderId="24" xfId="41" applyFont="1" applyFill="1" applyBorder="1" applyAlignment="1">
      <alignment horizontal="left" vertical="center" wrapText="1"/>
      <protection/>
    </xf>
    <xf numFmtId="0" fontId="19" fillId="0" borderId="24" xfId="41" applyFont="1" applyFill="1" applyBorder="1" applyAlignment="1">
      <alignment horizontal="left" vertical="center"/>
      <protection/>
    </xf>
    <xf numFmtId="0" fontId="19" fillId="0" borderId="13" xfId="41" applyFont="1" applyFill="1" applyBorder="1" applyAlignment="1">
      <alignment horizontal="left" vertical="center"/>
      <protection/>
    </xf>
    <xf numFmtId="0" fontId="0" fillId="0" borderId="10" xfId="41"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0" fillId="0" borderId="12" xfId="41" applyFont="1" applyFill="1" applyBorder="1" applyAlignment="1">
      <alignment horizontal="center" vertical="center" wrapText="1"/>
      <protection/>
    </xf>
    <xf numFmtId="0" fontId="2" fillId="0" borderId="18" xfId="41" applyFont="1" applyFill="1" applyBorder="1" applyAlignment="1">
      <alignment horizontal="center" vertical="center" wrapText="1"/>
      <protection/>
    </xf>
    <xf numFmtId="0" fontId="12" fillId="0" borderId="10" xfId="41" applyFont="1" applyFill="1" applyBorder="1" applyAlignment="1">
      <alignment horizontal="center" vertical="center"/>
      <protection/>
    </xf>
    <xf numFmtId="0" fontId="20" fillId="0" borderId="10" xfId="41" applyFont="1" applyFill="1" applyBorder="1" applyAlignment="1">
      <alignment horizontal="center" vertical="center"/>
      <protection/>
    </xf>
    <xf numFmtId="0" fontId="13" fillId="0" borderId="10" xfId="41" applyFont="1" applyFill="1" applyBorder="1" applyAlignment="1">
      <alignment horizontal="left" vertical="top" wrapText="1"/>
      <protection/>
    </xf>
    <xf numFmtId="0" fontId="16" fillId="0" borderId="22" xfId="41" applyFont="1" applyFill="1" applyBorder="1" applyAlignment="1">
      <alignment horizontal="center" vertical="center" wrapText="1"/>
      <protection/>
    </xf>
    <xf numFmtId="0" fontId="16" fillId="0" borderId="0" xfId="41" applyFont="1" applyFill="1" applyAlignment="1">
      <alignment horizontal="center" vertical="center" wrapText="1"/>
      <protection/>
    </xf>
    <xf numFmtId="0" fontId="2" fillId="0" borderId="10" xfId="41" applyFont="1" applyFill="1" applyBorder="1" applyAlignment="1">
      <alignment horizontal="left" vertical="center" wrapText="1"/>
      <protection/>
    </xf>
    <xf numFmtId="0" fontId="0" fillId="0" borderId="15" xfId="41" applyFont="1" applyFill="1" applyBorder="1" applyAlignment="1">
      <alignment horizontal="left" vertical="center" wrapText="1"/>
      <protection/>
    </xf>
    <xf numFmtId="0" fontId="0" fillId="0" borderId="24" xfId="41" applyFont="1" applyFill="1" applyBorder="1" applyAlignment="1">
      <alignment horizontal="left" vertical="center" wrapText="1"/>
      <protection/>
    </xf>
    <xf numFmtId="0" fontId="0" fillId="0" borderId="13" xfId="41" applyFont="1" applyFill="1" applyBorder="1" applyAlignment="1">
      <alignment horizontal="left" vertical="center" wrapText="1"/>
      <protection/>
    </xf>
    <xf numFmtId="0" fontId="2" fillId="0" borderId="15" xfId="41" applyFont="1" applyFill="1" applyBorder="1" applyAlignment="1">
      <alignment horizontal="left" vertical="center" wrapText="1"/>
      <protection/>
    </xf>
    <xf numFmtId="0" fontId="2" fillId="0" borderId="24" xfId="41" applyFont="1" applyFill="1" applyBorder="1" applyAlignment="1">
      <alignment horizontal="left" vertical="center" wrapText="1"/>
      <protection/>
    </xf>
    <xf numFmtId="0" fontId="2" fillId="0" borderId="13" xfId="41" applyFont="1" applyFill="1" applyBorder="1" applyAlignment="1">
      <alignment horizontal="left" vertical="center" wrapText="1"/>
      <protection/>
    </xf>
    <xf numFmtId="180" fontId="15" fillId="0" borderId="15" xfId="41" applyNumberFormat="1" applyFont="1" applyFill="1" applyBorder="1" applyAlignment="1">
      <alignment horizontal="center" vertical="center" wrapText="1"/>
      <protection/>
    </xf>
    <xf numFmtId="180" fontId="15" fillId="0" borderId="13" xfId="41" applyNumberFormat="1" applyFont="1" applyFill="1" applyBorder="1" applyAlignment="1">
      <alignment horizontal="center" vertical="center" wrapText="1"/>
      <protection/>
    </xf>
    <xf numFmtId="0" fontId="8" fillId="0" borderId="10" xfId="41" applyFont="1" applyFill="1" applyBorder="1" applyAlignment="1">
      <alignment horizontal="left" vertical="center" wrapText="1"/>
      <protection/>
    </xf>
    <xf numFmtId="0" fontId="18" fillId="0" borderId="10" xfId="41" applyFont="1" applyFill="1" applyBorder="1" applyAlignment="1">
      <alignment horizontal="left" vertical="center"/>
      <protection/>
    </xf>
    <xf numFmtId="0" fontId="13" fillId="0" borderId="10" xfId="41" applyFont="1" applyFill="1" applyBorder="1" applyAlignment="1">
      <alignment horizontal="center" vertical="center" wrapText="1"/>
      <protection/>
    </xf>
    <xf numFmtId="180" fontId="15" fillId="0" borderId="10" xfId="41" applyNumberFormat="1" applyFont="1" applyFill="1" applyBorder="1" applyAlignment="1">
      <alignment horizontal="center" vertical="center" wrapText="1"/>
      <protection/>
    </xf>
    <xf numFmtId="0" fontId="4" fillId="32" borderId="14"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4" fillId="32" borderId="10" xfId="40" applyFont="1" applyFill="1" applyBorder="1" applyAlignment="1">
      <alignment horizontal="center" vertical="center" wrapText="1"/>
      <protection/>
    </xf>
    <xf numFmtId="0" fontId="10" fillId="32" borderId="10" xfId="0" applyFont="1" applyFill="1" applyBorder="1" applyAlignment="1">
      <alignment horizontal="center" vertical="center" wrapText="1"/>
    </xf>
    <xf numFmtId="0" fontId="10" fillId="32" borderId="16" xfId="0" applyFont="1" applyFill="1" applyBorder="1" applyAlignment="1">
      <alignment horizontal="center" vertical="center" wrapText="1"/>
    </xf>
    <xf numFmtId="181" fontId="4" fillId="32" borderId="10" xfId="0" applyNumberFormat="1" applyFont="1" applyFill="1" applyBorder="1" applyAlignment="1">
      <alignment horizontal="center" vertical="center" wrapText="1"/>
    </xf>
    <xf numFmtId="0" fontId="4" fillId="32" borderId="11" xfId="0" applyFont="1" applyFill="1" applyBorder="1" applyAlignment="1">
      <alignment horizontal="center" vertical="center" wrapText="1"/>
    </xf>
    <xf numFmtId="182" fontId="4" fillId="32" borderId="10" xfId="0" applyNumberFormat="1" applyFont="1" applyFill="1" applyBorder="1" applyAlignment="1">
      <alignment horizontal="center" vertical="center" wrapText="1"/>
    </xf>
    <xf numFmtId="182" fontId="4" fillId="32" borderId="12" xfId="0" applyNumberFormat="1" applyFont="1" applyFill="1" applyBorder="1" applyAlignment="1">
      <alignment horizontal="center" vertical="center" wrapText="1"/>
    </xf>
    <xf numFmtId="182" fontId="4" fillId="32" borderId="16" xfId="0" applyNumberFormat="1" applyFont="1" applyFill="1" applyBorder="1" applyAlignment="1">
      <alignment horizontal="center" vertical="center" wrapText="1"/>
    </xf>
    <xf numFmtId="182" fontId="4" fillId="32" borderId="18" xfId="0" applyNumberFormat="1" applyFont="1" applyFill="1" applyBorder="1" applyAlignment="1">
      <alignment horizontal="center" vertical="center" wrapText="1"/>
    </xf>
    <xf numFmtId="182" fontId="4" fillId="32" borderId="10" xfId="40" applyNumberFormat="1" applyFont="1" applyFill="1" applyBorder="1" applyAlignment="1">
      <alignment horizontal="center" vertical="center" wrapText="1"/>
      <protection/>
    </xf>
    <xf numFmtId="0" fontId="4" fillId="32" borderId="12" xfId="40" applyNumberFormat="1" applyFont="1" applyFill="1" applyBorder="1" applyAlignment="1">
      <alignment horizontal="center" vertical="center" wrapText="1"/>
      <protection/>
    </xf>
    <xf numFmtId="0" fontId="4" fillId="32" borderId="16" xfId="40" applyNumberFormat="1" applyFont="1" applyFill="1" applyBorder="1" applyAlignment="1">
      <alignment horizontal="center" vertical="center" wrapText="1"/>
      <protection/>
    </xf>
    <xf numFmtId="0" fontId="4" fillId="32" borderId="18" xfId="40" applyNumberFormat="1" applyFont="1" applyFill="1" applyBorder="1" applyAlignment="1">
      <alignment horizontal="center" vertical="center" wrapText="1"/>
      <protection/>
    </xf>
    <xf numFmtId="0" fontId="4" fillId="32" borderId="12" xfId="0" applyNumberFormat="1" applyFont="1" applyFill="1" applyBorder="1" applyAlignment="1">
      <alignment horizontal="center" vertical="center" wrapText="1"/>
    </xf>
    <xf numFmtId="0" fontId="4" fillId="32" borderId="16" xfId="0" applyNumberFormat="1" applyFont="1" applyFill="1" applyBorder="1" applyAlignment="1">
      <alignment horizontal="center" vertical="center" wrapText="1"/>
    </xf>
    <xf numFmtId="0" fontId="4" fillId="32" borderId="18"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181" fontId="4" fillId="32" borderId="12" xfId="0" applyNumberFormat="1" applyFont="1" applyFill="1" applyBorder="1" applyAlignment="1">
      <alignment horizontal="center" vertical="center" wrapText="1"/>
    </xf>
    <xf numFmtId="185" fontId="4" fillId="32" borderId="10" xfId="0" applyNumberFormat="1" applyFont="1" applyFill="1" applyBorder="1" applyAlignment="1">
      <alignment horizontal="center" vertical="center" wrapText="1"/>
    </xf>
    <xf numFmtId="180" fontId="4" fillId="32" borderId="12" xfId="0" applyNumberFormat="1" applyFont="1" applyFill="1" applyBorder="1" applyAlignment="1">
      <alignment horizontal="center" vertical="center" wrapText="1"/>
    </xf>
    <xf numFmtId="180" fontId="4" fillId="32" borderId="16" xfId="0" applyNumberFormat="1" applyFont="1" applyFill="1" applyBorder="1" applyAlignment="1">
      <alignment horizontal="center" vertical="center" wrapText="1"/>
    </xf>
    <xf numFmtId="180" fontId="4" fillId="32" borderId="18" xfId="0" applyNumberFormat="1" applyFont="1" applyFill="1" applyBorder="1" applyAlignment="1">
      <alignment horizontal="center" vertical="center" wrapText="1"/>
    </xf>
    <xf numFmtId="185" fontId="4" fillId="32" borderId="12" xfId="40" applyNumberFormat="1" applyFont="1" applyFill="1" applyBorder="1" applyAlignment="1">
      <alignment horizontal="center" vertical="center" wrapText="1"/>
      <protection/>
    </xf>
    <xf numFmtId="185" fontId="4" fillId="32" borderId="16" xfId="40" applyNumberFormat="1" applyFont="1" applyFill="1" applyBorder="1" applyAlignment="1">
      <alignment horizontal="center" vertical="center" wrapText="1"/>
      <protection/>
    </xf>
    <xf numFmtId="185" fontId="4" fillId="32" borderId="18" xfId="40" applyNumberFormat="1" applyFont="1" applyFill="1" applyBorder="1" applyAlignment="1">
      <alignment horizontal="center" vertical="center" wrapText="1"/>
      <protection/>
    </xf>
    <xf numFmtId="181" fontId="4" fillId="32" borderId="10" xfId="40" applyNumberFormat="1" applyFont="1" applyFill="1" applyBorder="1" applyAlignment="1">
      <alignment horizontal="center" vertical="center" wrapText="1"/>
      <protection/>
    </xf>
    <xf numFmtId="181" fontId="4" fillId="32" borderId="16" xfId="0" applyNumberFormat="1" applyFont="1" applyFill="1" applyBorder="1" applyAlignment="1">
      <alignment horizontal="center" vertical="center" wrapText="1"/>
    </xf>
    <xf numFmtId="181" fontId="4" fillId="32" borderId="18" xfId="0" applyNumberFormat="1" applyFont="1" applyFill="1" applyBorder="1" applyAlignment="1">
      <alignment horizontal="center" vertical="center" wrapText="1"/>
    </xf>
    <xf numFmtId="180" fontId="4" fillId="32" borderId="10" xfId="0" applyNumberFormat="1" applyFont="1" applyFill="1" applyBorder="1" applyAlignment="1">
      <alignment horizontal="center" vertical="center" wrapText="1"/>
    </xf>
    <xf numFmtId="0" fontId="4" fillId="32" borderId="10" xfId="40" applyFont="1" applyFill="1" applyBorder="1" applyAlignment="1">
      <alignment horizontal="left" vertical="center" wrapText="1"/>
      <protection/>
    </xf>
    <xf numFmtId="0" fontId="4" fillId="32" borderId="0" xfId="0" applyFont="1" applyFill="1" applyBorder="1" applyAlignment="1">
      <alignment horizontal="left" vertical="center" wrapText="1"/>
    </xf>
    <xf numFmtId="0" fontId="3" fillId="32" borderId="23"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24"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0" xfId="41" applyFont="1" applyFill="1" applyBorder="1" applyAlignment="1">
      <alignment horizontal="center" vertical="center"/>
      <protection/>
    </xf>
    <xf numFmtId="0" fontId="2" fillId="32" borderId="10" xfId="0" applyFont="1" applyFill="1" applyBorder="1" applyAlignment="1">
      <alignment horizontal="center" vertical="center"/>
    </xf>
    <xf numFmtId="0" fontId="3" fillId="32" borderId="0" xfId="41" applyFont="1" applyFill="1" applyBorder="1" applyAlignment="1">
      <alignment horizontal="center" vertical="center"/>
      <protection/>
    </xf>
    <xf numFmtId="0" fontId="6" fillId="32" borderId="10"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3</xdr:col>
      <xdr:colOff>28575</xdr:colOff>
      <xdr:row>3</xdr:row>
      <xdr:rowOff>9525</xdr:rowOff>
    </xdr:to>
    <xdr:sp>
      <xdr:nvSpPr>
        <xdr:cNvPr id="1" name="Line 5"/>
        <xdr:cNvSpPr>
          <a:spLocks/>
        </xdr:cNvSpPr>
      </xdr:nvSpPr>
      <xdr:spPr>
        <a:xfrm>
          <a:off x="9525" y="409575"/>
          <a:ext cx="2295525"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457200</xdr:colOff>
      <xdr:row>1</xdr:row>
      <xdr:rowOff>19050</xdr:rowOff>
    </xdr:from>
    <xdr:to>
      <xdr:col>2</xdr:col>
      <xdr:colOff>1314450</xdr:colOff>
      <xdr:row>2</xdr:row>
      <xdr:rowOff>523875</xdr:rowOff>
    </xdr:to>
    <xdr:sp>
      <xdr:nvSpPr>
        <xdr:cNvPr id="2" name="Line 6"/>
        <xdr:cNvSpPr>
          <a:spLocks/>
        </xdr:cNvSpPr>
      </xdr:nvSpPr>
      <xdr:spPr>
        <a:xfrm flipH="1" flipV="1">
          <a:off x="1409700" y="400050"/>
          <a:ext cx="85725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179"/>
  <sheetViews>
    <sheetView showZeros="0" zoomScalePageLayoutView="120" workbookViewId="0" topLeftCell="A58">
      <selection activeCell="G32" sqref="G32:K32"/>
    </sheetView>
  </sheetViews>
  <sheetFormatPr defaultColWidth="3.125" defaultRowHeight="20.25" customHeight="1"/>
  <cols>
    <col min="1" max="1" width="4.00390625" style="124" customWidth="1"/>
    <col min="2" max="2" width="3.875" style="120" customWidth="1"/>
    <col min="3" max="3" width="8.375" style="120" customWidth="1"/>
    <col min="4" max="4" width="16.00390625" style="122" customWidth="1"/>
    <col min="5" max="5" width="5.00390625" style="125" customWidth="1"/>
    <col min="6" max="6" width="4.625" style="120" customWidth="1"/>
    <col min="7" max="7" width="4.125" style="120" customWidth="1"/>
    <col min="8" max="21" width="3.875" style="120" customWidth="1"/>
    <col min="22" max="22" width="4.375" style="126" customWidth="1"/>
    <col min="23" max="23" width="6.625" style="120" customWidth="1"/>
    <col min="24" max="24" width="3.125" style="124" customWidth="1"/>
    <col min="25" max="25" width="3.00390625" style="124" customWidth="1"/>
    <col min="26" max="27" width="3.125" style="124" customWidth="1"/>
    <col min="28" max="29" width="19.25390625" style="124" customWidth="1"/>
    <col min="30" max="30" width="11.00390625" style="124" customWidth="1"/>
    <col min="31" max="31" width="7.25390625" style="124" customWidth="1"/>
    <col min="32" max="16384" width="3.125" style="124" customWidth="1"/>
  </cols>
  <sheetData>
    <row r="1" spans="1:22" ht="30" customHeight="1">
      <c r="A1" s="202" t="s">
        <v>0</v>
      </c>
      <c r="B1" s="202"/>
      <c r="C1" s="202"/>
      <c r="D1" s="202"/>
      <c r="V1" s="152"/>
    </row>
    <row r="2" spans="1:23" s="119" customFormat="1" ht="20.25" customHeight="1">
      <c r="A2" s="203" t="s">
        <v>1</v>
      </c>
      <c r="B2" s="203"/>
      <c r="C2" s="203"/>
      <c r="D2" s="203"/>
      <c r="E2" s="203"/>
      <c r="F2" s="203"/>
      <c r="G2" s="203"/>
      <c r="H2" s="203"/>
      <c r="I2" s="203"/>
      <c r="J2" s="203"/>
      <c r="K2" s="203"/>
      <c r="L2" s="203"/>
      <c r="M2" s="203"/>
      <c r="N2" s="203"/>
      <c r="O2" s="203"/>
      <c r="P2" s="203"/>
      <c r="Q2" s="203"/>
      <c r="R2" s="203"/>
      <c r="S2" s="203"/>
      <c r="T2" s="203"/>
      <c r="U2" s="203"/>
      <c r="V2" s="203"/>
      <c r="W2" s="203"/>
    </row>
    <row r="3" spans="1:23" s="120" customFormat="1" ht="20.25" customHeight="1">
      <c r="A3" s="172" t="s">
        <v>2</v>
      </c>
      <c r="B3" s="172"/>
      <c r="C3" s="172" t="s">
        <v>3</v>
      </c>
      <c r="D3" s="172" t="s">
        <v>4</v>
      </c>
      <c r="E3" s="180" t="s">
        <v>5</v>
      </c>
      <c r="F3" s="172" t="s">
        <v>6</v>
      </c>
      <c r="G3" s="172" t="s">
        <v>7</v>
      </c>
      <c r="H3" s="172" t="s">
        <v>8</v>
      </c>
      <c r="I3" s="172"/>
      <c r="J3" s="172"/>
      <c r="K3" s="172" t="s">
        <v>9</v>
      </c>
      <c r="L3" s="172"/>
      <c r="M3" s="172"/>
      <c r="N3" s="172"/>
      <c r="O3" s="172"/>
      <c r="P3" s="172"/>
      <c r="Q3" s="172"/>
      <c r="R3" s="172"/>
      <c r="S3" s="172"/>
      <c r="T3" s="172"/>
      <c r="U3" s="172"/>
      <c r="V3" s="172" t="s">
        <v>10</v>
      </c>
      <c r="W3" s="172" t="s">
        <v>11</v>
      </c>
    </row>
    <row r="4" spans="1:23" s="120" customFormat="1" ht="20.25" customHeight="1">
      <c r="A4" s="172"/>
      <c r="B4" s="172"/>
      <c r="C4" s="172"/>
      <c r="D4" s="172"/>
      <c r="E4" s="180"/>
      <c r="F4" s="172"/>
      <c r="G4" s="172"/>
      <c r="H4" s="172" t="s">
        <v>12</v>
      </c>
      <c r="I4" s="172" t="s">
        <v>13</v>
      </c>
      <c r="J4" s="172" t="s">
        <v>14</v>
      </c>
      <c r="K4" s="172" t="s">
        <v>15</v>
      </c>
      <c r="L4" s="172"/>
      <c r="M4" s="172"/>
      <c r="N4" s="172" t="s">
        <v>16</v>
      </c>
      <c r="O4" s="172"/>
      <c r="P4" s="172"/>
      <c r="Q4" s="172" t="s">
        <v>17</v>
      </c>
      <c r="R4" s="172"/>
      <c r="S4" s="172"/>
      <c r="T4" s="172" t="s">
        <v>18</v>
      </c>
      <c r="U4" s="172"/>
      <c r="V4" s="172"/>
      <c r="W4" s="172"/>
    </row>
    <row r="5" spans="1:23" s="120" customFormat="1" ht="36" customHeight="1">
      <c r="A5" s="172"/>
      <c r="B5" s="172"/>
      <c r="C5" s="172"/>
      <c r="D5" s="172"/>
      <c r="E5" s="180"/>
      <c r="F5" s="172"/>
      <c r="G5" s="172"/>
      <c r="H5" s="172"/>
      <c r="I5" s="172"/>
      <c r="J5" s="172"/>
      <c r="K5" s="116">
        <v>1</v>
      </c>
      <c r="L5" s="116">
        <v>2</v>
      </c>
      <c r="M5" s="116" t="s">
        <v>19</v>
      </c>
      <c r="N5" s="116">
        <v>3</v>
      </c>
      <c r="O5" s="116">
        <v>4</v>
      </c>
      <c r="P5" s="116" t="s">
        <v>20</v>
      </c>
      <c r="Q5" s="116">
        <v>5</v>
      </c>
      <c r="R5" s="116">
        <v>6</v>
      </c>
      <c r="S5" s="116" t="s">
        <v>21</v>
      </c>
      <c r="T5" s="116">
        <v>7</v>
      </c>
      <c r="U5" s="116">
        <v>8</v>
      </c>
      <c r="V5" s="172"/>
      <c r="W5" s="172"/>
    </row>
    <row r="6" spans="1:23" s="120" customFormat="1" ht="20.25" customHeight="1">
      <c r="A6" s="193" t="s">
        <v>22</v>
      </c>
      <c r="B6" s="194" t="s">
        <v>23</v>
      </c>
      <c r="C6" s="116" t="s">
        <v>24</v>
      </c>
      <c r="D6" s="129" t="s">
        <v>25</v>
      </c>
      <c r="E6" s="127">
        <v>3</v>
      </c>
      <c r="F6" s="116">
        <v>48</v>
      </c>
      <c r="G6" s="116">
        <v>32</v>
      </c>
      <c r="H6" s="116"/>
      <c r="I6" s="116"/>
      <c r="J6" s="116">
        <v>16</v>
      </c>
      <c r="K6" s="116">
        <v>48</v>
      </c>
      <c r="L6" s="116"/>
      <c r="M6" s="116"/>
      <c r="N6" s="116"/>
      <c r="O6" s="116"/>
      <c r="P6" s="116"/>
      <c r="Q6" s="116"/>
      <c r="R6" s="116"/>
      <c r="S6" s="116"/>
      <c r="T6" s="148"/>
      <c r="U6" s="153"/>
      <c r="V6" s="116" t="s">
        <v>26</v>
      </c>
      <c r="W6" s="176" t="s">
        <v>27</v>
      </c>
    </row>
    <row r="7" spans="1:23" s="120" customFormat="1" ht="33.75" customHeight="1">
      <c r="A7" s="193"/>
      <c r="B7" s="195"/>
      <c r="C7" s="116" t="s">
        <v>28</v>
      </c>
      <c r="D7" s="129" t="s">
        <v>29</v>
      </c>
      <c r="E7" s="130">
        <v>3</v>
      </c>
      <c r="F7" s="131">
        <v>48</v>
      </c>
      <c r="G7" s="131">
        <v>32</v>
      </c>
      <c r="H7" s="131"/>
      <c r="I7" s="131"/>
      <c r="J7" s="131">
        <v>16</v>
      </c>
      <c r="K7" s="131"/>
      <c r="L7" s="131"/>
      <c r="M7" s="131"/>
      <c r="N7" s="131">
        <v>48</v>
      </c>
      <c r="O7" s="131"/>
      <c r="P7" s="131"/>
      <c r="Q7" s="131"/>
      <c r="R7" s="131"/>
      <c r="S7" s="131"/>
      <c r="T7" s="154"/>
      <c r="U7" s="154"/>
      <c r="V7" s="116" t="s">
        <v>26</v>
      </c>
      <c r="W7" s="177"/>
    </row>
    <row r="8" spans="1:23" s="120" customFormat="1" ht="33.75" customHeight="1">
      <c r="A8" s="193"/>
      <c r="B8" s="195"/>
      <c r="C8" s="116" t="s">
        <v>30</v>
      </c>
      <c r="D8" s="129" t="s">
        <v>31</v>
      </c>
      <c r="E8" s="130">
        <v>3</v>
      </c>
      <c r="F8" s="131">
        <v>48</v>
      </c>
      <c r="G8" s="131">
        <v>32</v>
      </c>
      <c r="H8" s="131"/>
      <c r="I8" s="131"/>
      <c r="J8" s="131">
        <v>16</v>
      </c>
      <c r="K8" s="131"/>
      <c r="L8" s="131"/>
      <c r="M8" s="131"/>
      <c r="N8" s="131">
        <v>48</v>
      </c>
      <c r="O8" s="131"/>
      <c r="P8" s="131"/>
      <c r="Q8" s="131"/>
      <c r="R8" s="131"/>
      <c r="S8" s="131"/>
      <c r="T8" s="154"/>
      <c r="U8" s="154"/>
      <c r="V8" s="116" t="s">
        <v>26</v>
      </c>
      <c r="W8" s="177"/>
    </row>
    <row r="9" spans="1:23" s="120" customFormat="1" ht="22.5" customHeight="1">
      <c r="A9" s="193"/>
      <c r="B9" s="195"/>
      <c r="C9" s="116" t="s">
        <v>32</v>
      </c>
      <c r="D9" s="132" t="s">
        <v>33</v>
      </c>
      <c r="E9" s="127">
        <v>3</v>
      </c>
      <c r="F9" s="116">
        <v>48</v>
      </c>
      <c r="G9" s="116">
        <v>32</v>
      </c>
      <c r="H9" s="116"/>
      <c r="I9" s="116"/>
      <c r="J9" s="116">
        <v>16</v>
      </c>
      <c r="K9" s="116"/>
      <c r="L9" s="116"/>
      <c r="M9" s="116"/>
      <c r="N9" s="116"/>
      <c r="O9" s="116">
        <v>48</v>
      </c>
      <c r="P9" s="116"/>
      <c r="Q9" s="116"/>
      <c r="R9" s="116"/>
      <c r="S9" s="116"/>
      <c r="T9" s="148"/>
      <c r="U9" s="153"/>
      <c r="V9" s="116" t="s">
        <v>26</v>
      </c>
      <c r="W9" s="177"/>
    </row>
    <row r="10" spans="1:23" s="120" customFormat="1" ht="30.75" customHeight="1">
      <c r="A10" s="193"/>
      <c r="B10" s="195"/>
      <c r="C10" s="116" t="s">
        <v>34</v>
      </c>
      <c r="D10" s="133" t="s">
        <v>35</v>
      </c>
      <c r="E10" s="134">
        <v>3</v>
      </c>
      <c r="F10" s="116">
        <v>48</v>
      </c>
      <c r="G10" s="116">
        <v>32</v>
      </c>
      <c r="H10" s="116"/>
      <c r="I10" s="116"/>
      <c r="J10" s="116">
        <v>16</v>
      </c>
      <c r="K10" s="116"/>
      <c r="L10" s="116">
        <v>48</v>
      </c>
      <c r="M10" s="116"/>
      <c r="N10" s="116"/>
      <c r="O10" s="116"/>
      <c r="P10" s="116"/>
      <c r="Q10" s="116"/>
      <c r="R10" s="116"/>
      <c r="S10" s="116"/>
      <c r="T10" s="148"/>
      <c r="U10" s="153"/>
      <c r="V10" s="116" t="s">
        <v>26</v>
      </c>
      <c r="W10" s="177"/>
    </row>
    <row r="11" spans="1:23" s="120" customFormat="1" ht="20.25" customHeight="1">
      <c r="A11" s="193"/>
      <c r="B11" s="195"/>
      <c r="C11" s="116" t="s">
        <v>36</v>
      </c>
      <c r="D11" s="135" t="s">
        <v>37</v>
      </c>
      <c r="E11" s="127">
        <v>0.5</v>
      </c>
      <c r="F11" s="116">
        <v>8</v>
      </c>
      <c r="G11" s="116">
        <v>8</v>
      </c>
      <c r="H11" s="116"/>
      <c r="I11" s="116"/>
      <c r="J11" s="116"/>
      <c r="K11" s="116">
        <v>8</v>
      </c>
      <c r="L11" s="116"/>
      <c r="M11" s="116"/>
      <c r="N11" s="116"/>
      <c r="O11" s="116"/>
      <c r="P11" s="116"/>
      <c r="Q11" s="116"/>
      <c r="R11" s="116"/>
      <c r="S11" s="116"/>
      <c r="T11" s="148"/>
      <c r="U11" s="153"/>
      <c r="V11" s="116" t="s">
        <v>26</v>
      </c>
      <c r="W11" s="177"/>
    </row>
    <row r="12" spans="1:23" s="120" customFormat="1" ht="20.25" customHeight="1">
      <c r="A12" s="193"/>
      <c r="B12" s="195"/>
      <c r="C12" s="116" t="s">
        <v>38</v>
      </c>
      <c r="D12" s="129" t="s">
        <v>39</v>
      </c>
      <c r="E12" s="127">
        <v>0.5</v>
      </c>
      <c r="F12" s="116">
        <v>8</v>
      </c>
      <c r="G12" s="116">
        <v>8</v>
      </c>
      <c r="H12" s="116"/>
      <c r="I12" s="116"/>
      <c r="J12" s="116"/>
      <c r="K12" s="116"/>
      <c r="L12" s="116"/>
      <c r="M12" s="116"/>
      <c r="N12" s="116">
        <v>8</v>
      </c>
      <c r="O12" s="116"/>
      <c r="P12" s="116"/>
      <c r="Q12" s="116"/>
      <c r="R12" s="116"/>
      <c r="S12" s="116"/>
      <c r="T12" s="148"/>
      <c r="U12" s="153"/>
      <c r="V12" s="116" t="s">
        <v>26</v>
      </c>
      <c r="W12" s="177"/>
    </row>
    <row r="13" spans="1:23" s="120" customFormat="1" ht="20.25" customHeight="1">
      <c r="A13" s="193"/>
      <c r="B13" s="195"/>
      <c r="C13" s="116" t="s">
        <v>40</v>
      </c>
      <c r="D13" s="129" t="s">
        <v>41</v>
      </c>
      <c r="E13" s="127">
        <v>0.5</v>
      </c>
      <c r="F13" s="116">
        <v>8</v>
      </c>
      <c r="G13" s="116">
        <v>8</v>
      </c>
      <c r="H13" s="116"/>
      <c r="I13" s="116"/>
      <c r="J13" s="116"/>
      <c r="K13" s="116"/>
      <c r="L13" s="116"/>
      <c r="M13" s="116"/>
      <c r="N13" s="116"/>
      <c r="O13" s="116"/>
      <c r="P13" s="116"/>
      <c r="Q13" s="116">
        <v>8</v>
      </c>
      <c r="R13" s="116"/>
      <c r="S13" s="116"/>
      <c r="T13" s="148"/>
      <c r="U13" s="153"/>
      <c r="V13" s="116" t="s">
        <v>26</v>
      </c>
      <c r="W13" s="177"/>
    </row>
    <row r="14" spans="1:23" s="120" customFormat="1" ht="20.25" customHeight="1">
      <c r="A14" s="193"/>
      <c r="B14" s="195"/>
      <c r="C14" s="116" t="s">
        <v>42</v>
      </c>
      <c r="D14" s="136" t="s">
        <v>43</v>
      </c>
      <c r="E14" s="134">
        <v>0.5</v>
      </c>
      <c r="F14" s="116">
        <v>8</v>
      </c>
      <c r="G14" s="116">
        <v>8</v>
      </c>
      <c r="H14" s="116"/>
      <c r="I14" s="116"/>
      <c r="J14" s="116"/>
      <c r="K14" s="116"/>
      <c r="L14" s="116"/>
      <c r="M14" s="116"/>
      <c r="N14" s="116"/>
      <c r="O14" s="116"/>
      <c r="P14" s="116"/>
      <c r="Q14" s="116"/>
      <c r="R14" s="116">
        <v>8</v>
      </c>
      <c r="S14" s="116"/>
      <c r="T14" s="148"/>
      <c r="U14" s="153"/>
      <c r="V14" s="116" t="s">
        <v>26</v>
      </c>
      <c r="W14" s="177"/>
    </row>
    <row r="15" spans="1:23" s="120" customFormat="1" ht="20.25" customHeight="1">
      <c r="A15" s="193"/>
      <c r="B15" s="195"/>
      <c r="C15" s="116" t="s">
        <v>44</v>
      </c>
      <c r="D15" s="136" t="s">
        <v>45</v>
      </c>
      <c r="E15" s="134">
        <v>2</v>
      </c>
      <c r="F15" s="116">
        <v>36</v>
      </c>
      <c r="G15" s="116">
        <v>32</v>
      </c>
      <c r="H15" s="116"/>
      <c r="I15" s="116"/>
      <c r="J15" s="116">
        <v>4</v>
      </c>
      <c r="K15" s="116">
        <v>36</v>
      </c>
      <c r="L15" s="116"/>
      <c r="M15" s="116"/>
      <c r="N15" s="116"/>
      <c r="O15" s="116"/>
      <c r="P15" s="116"/>
      <c r="Q15" s="116"/>
      <c r="R15" s="116"/>
      <c r="S15" s="116"/>
      <c r="T15" s="148"/>
      <c r="U15" s="153"/>
      <c r="V15" s="116" t="s">
        <v>26</v>
      </c>
      <c r="W15" s="177"/>
    </row>
    <row r="16" spans="1:23" s="120" customFormat="1" ht="20.25" customHeight="1">
      <c r="A16" s="193"/>
      <c r="B16" s="195"/>
      <c r="C16" s="116" t="s">
        <v>46</v>
      </c>
      <c r="D16" s="135" t="s">
        <v>47</v>
      </c>
      <c r="E16" s="127">
        <v>2.5</v>
      </c>
      <c r="F16" s="116">
        <v>40</v>
      </c>
      <c r="G16" s="116">
        <v>40</v>
      </c>
      <c r="H16" s="116"/>
      <c r="I16" s="116"/>
      <c r="J16" s="116"/>
      <c r="K16" s="116">
        <v>40</v>
      </c>
      <c r="L16" s="116"/>
      <c r="M16" s="116"/>
      <c r="N16" s="116"/>
      <c r="O16" s="116"/>
      <c r="P16" s="116"/>
      <c r="Q16" s="116"/>
      <c r="R16" s="116"/>
      <c r="S16" s="116"/>
      <c r="T16" s="148"/>
      <c r="U16" s="153"/>
      <c r="V16" s="116" t="s">
        <v>26</v>
      </c>
      <c r="W16" s="177"/>
    </row>
    <row r="17" spans="1:23" s="120" customFormat="1" ht="20.25" customHeight="1">
      <c r="A17" s="193"/>
      <c r="B17" s="195"/>
      <c r="C17" s="116" t="s">
        <v>48</v>
      </c>
      <c r="D17" s="129" t="s">
        <v>49</v>
      </c>
      <c r="E17" s="127">
        <v>2.5</v>
      </c>
      <c r="F17" s="116">
        <v>40</v>
      </c>
      <c r="G17" s="116">
        <v>40</v>
      </c>
      <c r="H17" s="116"/>
      <c r="I17" s="116"/>
      <c r="J17" s="116"/>
      <c r="K17" s="116"/>
      <c r="L17" s="116">
        <v>40</v>
      </c>
      <c r="M17" s="116"/>
      <c r="N17" s="116"/>
      <c r="O17" s="116"/>
      <c r="P17" s="116"/>
      <c r="Q17" s="116"/>
      <c r="R17" s="116"/>
      <c r="S17" s="116"/>
      <c r="T17" s="148"/>
      <c r="U17" s="153"/>
      <c r="V17" s="116" t="s">
        <v>26</v>
      </c>
      <c r="W17" s="177"/>
    </row>
    <row r="18" spans="1:23" s="120" customFormat="1" ht="34.5" customHeight="1">
      <c r="A18" s="193"/>
      <c r="B18" s="195"/>
      <c r="C18" s="116" t="s">
        <v>50</v>
      </c>
      <c r="D18" s="129" t="s">
        <v>51</v>
      </c>
      <c r="E18" s="127">
        <v>2</v>
      </c>
      <c r="F18" s="116">
        <v>32</v>
      </c>
      <c r="G18" s="116">
        <v>32</v>
      </c>
      <c r="H18" s="116"/>
      <c r="I18" s="116"/>
      <c r="J18" s="116"/>
      <c r="K18" s="116"/>
      <c r="L18" s="116"/>
      <c r="M18" s="116"/>
      <c r="N18" s="116">
        <v>32</v>
      </c>
      <c r="O18" s="116"/>
      <c r="P18" s="116"/>
      <c r="Q18" s="116"/>
      <c r="R18" s="116"/>
      <c r="S18" s="116"/>
      <c r="T18" s="148"/>
      <c r="U18" s="153"/>
      <c r="V18" s="116" t="s">
        <v>26</v>
      </c>
      <c r="W18" s="177"/>
    </row>
    <row r="19" spans="1:23" s="120" customFormat="1" ht="34.5" customHeight="1">
      <c r="A19" s="193"/>
      <c r="B19" s="195"/>
      <c r="C19" s="116" t="s">
        <v>52</v>
      </c>
      <c r="D19" s="129" t="s">
        <v>53</v>
      </c>
      <c r="E19" s="127">
        <v>2</v>
      </c>
      <c r="F19" s="116">
        <v>32</v>
      </c>
      <c r="G19" s="116">
        <v>32</v>
      </c>
      <c r="H19" s="116"/>
      <c r="I19" s="116"/>
      <c r="J19" s="116"/>
      <c r="K19" s="116"/>
      <c r="L19" s="116"/>
      <c r="M19" s="116"/>
      <c r="N19" s="116"/>
      <c r="O19" s="116">
        <v>32</v>
      </c>
      <c r="P19" s="116"/>
      <c r="Q19" s="116"/>
      <c r="R19" s="116"/>
      <c r="S19" s="116"/>
      <c r="T19" s="148"/>
      <c r="U19" s="153"/>
      <c r="V19" s="116" t="s">
        <v>26</v>
      </c>
      <c r="W19" s="177"/>
    </row>
    <row r="20" spans="1:23" s="120" customFormat="1" ht="20.25" customHeight="1">
      <c r="A20" s="193"/>
      <c r="B20" s="195"/>
      <c r="C20" s="116" t="s">
        <v>54</v>
      </c>
      <c r="D20" s="129" t="s">
        <v>55</v>
      </c>
      <c r="E20" s="127">
        <v>1</v>
      </c>
      <c r="F20" s="116">
        <v>36</v>
      </c>
      <c r="G20" s="116">
        <v>32</v>
      </c>
      <c r="H20" s="116"/>
      <c r="I20" s="116"/>
      <c r="J20" s="116">
        <v>4</v>
      </c>
      <c r="K20" s="116">
        <v>36</v>
      </c>
      <c r="L20" s="116"/>
      <c r="M20" s="116"/>
      <c r="N20" s="116"/>
      <c r="O20" s="116"/>
      <c r="P20" s="116"/>
      <c r="Q20" s="116"/>
      <c r="R20" s="116"/>
      <c r="S20" s="116"/>
      <c r="T20" s="148"/>
      <c r="U20" s="153"/>
      <c r="V20" s="116" t="s">
        <v>26</v>
      </c>
      <c r="W20" s="177"/>
    </row>
    <row r="21" spans="1:23" s="120" customFormat="1" ht="20.25" customHeight="1">
      <c r="A21" s="193"/>
      <c r="B21" s="195"/>
      <c r="C21" s="116" t="s">
        <v>56</v>
      </c>
      <c r="D21" s="129" t="s">
        <v>57</v>
      </c>
      <c r="E21" s="127">
        <v>1</v>
      </c>
      <c r="F21" s="116">
        <v>36</v>
      </c>
      <c r="G21" s="116">
        <v>32</v>
      </c>
      <c r="H21" s="116"/>
      <c r="I21" s="116"/>
      <c r="J21" s="116">
        <v>4</v>
      </c>
      <c r="K21" s="116"/>
      <c r="L21" s="116">
        <v>36</v>
      </c>
      <c r="M21" s="116"/>
      <c r="N21" s="116"/>
      <c r="O21" s="116"/>
      <c r="P21" s="116"/>
      <c r="Q21" s="116"/>
      <c r="R21" s="116"/>
      <c r="S21" s="116"/>
      <c r="T21" s="116"/>
      <c r="U21" s="155"/>
      <c r="V21" s="116" t="s">
        <v>26</v>
      </c>
      <c r="W21" s="177"/>
    </row>
    <row r="22" spans="1:23" s="120" customFormat="1" ht="20.25" customHeight="1">
      <c r="A22" s="193"/>
      <c r="B22" s="195"/>
      <c r="C22" s="116" t="s">
        <v>58</v>
      </c>
      <c r="D22" s="129" t="s">
        <v>59</v>
      </c>
      <c r="E22" s="127">
        <v>1</v>
      </c>
      <c r="F22" s="116">
        <v>36</v>
      </c>
      <c r="G22" s="116">
        <v>32</v>
      </c>
      <c r="H22" s="116"/>
      <c r="I22" s="116"/>
      <c r="J22" s="116">
        <v>4</v>
      </c>
      <c r="K22" s="116"/>
      <c r="L22" s="116"/>
      <c r="M22" s="116"/>
      <c r="N22" s="116">
        <v>36</v>
      </c>
      <c r="O22" s="116"/>
      <c r="P22" s="116"/>
      <c r="Q22" s="116"/>
      <c r="R22" s="116"/>
      <c r="S22" s="116"/>
      <c r="T22" s="116"/>
      <c r="U22" s="155"/>
      <c r="V22" s="116" t="s">
        <v>26</v>
      </c>
      <c r="W22" s="177"/>
    </row>
    <row r="23" spans="1:23" s="120" customFormat="1" ht="20.25" customHeight="1">
      <c r="A23" s="193"/>
      <c r="B23" s="195"/>
      <c r="C23" s="116" t="s">
        <v>60</v>
      </c>
      <c r="D23" s="129" t="s">
        <v>61</v>
      </c>
      <c r="E23" s="127">
        <v>1</v>
      </c>
      <c r="F23" s="116">
        <v>36</v>
      </c>
      <c r="G23" s="116">
        <v>32</v>
      </c>
      <c r="H23" s="116"/>
      <c r="I23" s="116"/>
      <c r="J23" s="116">
        <v>4</v>
      </c>
      <c r="K23" s="116"/>
      <c r="L23" s="116"/>
      <c r="M23" s="116"/>
      <c r="N23" s="116"/>
      <c r="O23" s="116">
        <v>36</v>
      </c>
      <c r="P23" s="116"/>
      <c r="Q23" s="116"/>
      <c r="R23" s="116"/>
      <c r="S23" s="116"/>
      <c r="T23" s="116"/>
      <c r="U23" s="155"/>
      <c r="V23" s="116" t="s">
        <v>26</v>
      </c>
      <c r="W23" s="177"/>
    </row>
    <row r="24" spans="1:23" s="120" customFormat="1" ht="20.25" customHeight="1">
      <c r="A24" s="193"/>
      <c r="B24" s="195"/>
      <c r="C24" s="116" t="s">
        <v>62</v>
      </c>
      <c r="D24" s="129" t="s">
        <v>63</v>
      </c>
      <c r="E24" s="127">
        <v>5.5</v>
      </c>
      <c r="F24" s="116">
        <v>88</v>
      </c>
      <c r="G24" s="116">
        <v>88</v>
      </c>
      <c r="H24" s="116"/>
      <c r="I24" s="116"/>
      <c r="J24" s="116"/>
      <c r="K24" s="116">
        <v>88</v>
      </c>
      <c r="L24" s="116"/>
      <c r="M24" s="116"/>
      <c r="N24" s="116"/>
      <c r="O24" s="116"/>
      <c r="P24" s="116"/>
      <c r="Q24" s="116"/>
      <c r="R24" s="116"/>
      <c r="S24" s="116"/>
      <c r="T24" s="116"/>
      <c r="U24" s="116"/>
      <c r="V24" s="116" t="s">
        <v>26</v>
      </c>
      <c r="W24" s="177"/>
    </row>
    <row r="25" spans="1:23" s="120" customFormat="1" ht="20.25" customHeight="1">
      <c r="A25" s="193"/>
      <c r="B25" s="195"/>
      <c r="C25" s="116" t="s">
        <v>64</v>
      </c>
      <c r="D25" s="129" t="s">
        <v>65</v>
      </c>
      <c r="E25" s="127">
        <v>5.5</v>
      </c>
      <c r="F25" s="116">
        <v>88</v>
      </c>
      <c r="G25" s="116">
        <v>88</v>
      </c>
      <c r="H25" s="116"/>
      <c r="I25" s="116"/>
      <c r="J25" s="116"/>
      <c r="K25" s="116"/>
      <c r="L25" s="116">
        <v>88</v>
      </c>
      <c r="M25" s="116"/>
      <c r="N25" s="116"/>
      <c r="O25" s="116"/>
      <c r="P25" s="116"/>
      <c r="Q25" s="116"/>
      <c r="R25" s="116"/>
      <c r="S25" s="116"/>
      <c r="T25" s="116"/>
      <c r="U25" s="116"/>
      <c r="V25" s="116" t="s">
        <v>26</v>
      </c>
      <c r="W25" s="177"/>
    </row>
    <row r="26" spans="1:23" s="120" customFormat="1" ht="20.25" customHeight="1">
      <c r="A26" s="193"/>
      <c r="B26" s="195"/>
      <c r="C26" s="116" t="s">
        <v>66</v>
      </c>
      <c r="D26" s="129" t="s">
        <v>67</v>
      </c>
      <c r="E26" s="127">
        <v>3</v>
      </c>
      <c r="F26" s="116">
        <v>48</v>
      </c>
      <c r="G26" s="116">
        <v>48</v>
      </c>
      <c r="H26" s="116"/>
      <c r="I26" s="116"/>
      <c r="J26" s="116"/>
      <c r="K26" s="116"/>
      <c r="L26" s="116">
        <v>48</v>
      </c>
      <c r="M26" s="116"/>
      <c r="N26" s="116"/>
      <c r="O26" s="116"/>
      <c r="P26" s="116"/>
      <c r="Q26" s="116"/>
      <c r="R26" s="116"/>
      <c r="S26" s="116"/>
      <c r="T26" s="116"/>
      <c r="U26" s="116"/>
      <c r="V26" s="116" t="s">
        <v>26</v>
      </c>
      <c r="W26" s="177"/>
    </row>
    <row r="27" spans="1:23" s="120" customFormat="1" ht="20.25" customHeight="1">
      <c r="A27" s="193"/>
      <c r="B27" s="195"/>
      <c r="C27" s="116" t="s">
        <v>68</v>
      </c>
      <c r="D27" s="129" t="s">
        <v>69</v>
      </c>
      <c r="E27" s="127">
        <v>3</v>
      </c>
      <c r="F27" s="116">
        <v>48</v>
      </c>
      <c r="G27" s="116">
        <v>48</v>
      </c>
      <c r="H27" s="116"/>
      <c r="I27" s="116"/>
      <c r="J27" s="116"/>
      <c r="K27" s="116"/>
      <c r="L27" s="116"/>
      <c r="M27" s="116"/>
      <c r="N27" s="116">
        <v>48</v>
      </c>
      <c r="O27" s="116"/>
      <c r="P27" s="116"/>
      <c r="Q27" s="116"/>
      <c r="R27" s="116"/>
      <c r="S27" s="116"/>
      <c r="T27" s="116"/>
      <c r="U27" s="116"/>
      <c r="V27" s="116" t="s">
        <v>26</v>
      </c>
      <c r="W27" s="177"/>
    </row>
    <row r="28" spans="1:23" s="120" customFormat="1" ht="20.25" customHeight="1">
      <c r="A28" s="193"/>
      <c r="B28" s="195"/>
      <c r="C28" s="116" t="s">
        <v>70</v>
      </c>
      <c r="D28" s="129" t="s">
        <v>71</v>
      </c>
      <c r="E28" s="127">
        <v>3</v>
      </c>
      <c r="F28" s="116">
        <v>48</v>
      </c>
      <c r="G28" s="116">
        <v>44</v>
      </c>
      <c r="H28" s="116"/>
      <c r="I28" s="116"/>
      <c r="J28" s="116">
        <v>4</v>
      </c>
      <c r="K28" s="116">
        <v>48</v>
      </c>
      <c r="L28" s="116"/>
      <c r="M28" s="116"/>
      <c r="N28" s="116"/>
      <c r="O28" s="116"/>
      <c r="P28" s="116"/>
      <c r="Q28" s="116"/>
      <c r="R28" s="116"/>
      <c r="S28" s="116"/>
      <c r="T28" s="116"/>
      <c r="U28" s="116"/>
      <c r="V28" s="116" t="s">
        <v>26</v>
      </c>
      <c r="W28" s="177"/>
    </row>
    <row r="29" spans="1:23" ht="20.25" customHeight="1">
      <c r="A29" s="193"/>
      <c r="B29" s="195"/>
      <c r="C29" s="116" t="s">
        <v>72</v>
      </c>
      <c r="D29" s="137" t="s">
        <v>73</v>
      </c>
      <c r="E29" s="127">
        <v>2</v>
      </c>
      <c r="F29" s="116">
        <v>32</v>
      </c>
      <c r="G29" s="116">
        <v>32</v>
      </c>
      <c r="H29" s="116"/>
      <c r="I29" s="116"/>
      <c r="J29" s="116"/>
      <c r="K29" s="116"/>
      <c r="L29" s="116"/>
      <c r="M29" s="116"/>
      <c r="N29" s="116">
        <v>32</v>
      </c>
      <c r="O29" s="116"/>
      <c r="P29" s="116"/>
      <c r="Q29" s="116"/>
      <c r="R29" s="116"/>
      <c r="S29" s="116"/>
      <c r="T29" s="116"/>
      <c r="U29" s="116"/>
      <c r="V29" s="116" t="s">
        <v>26</v>
      </c>
      <c r="W29" s="177"/>
    </row>
    <row r="30" spans="1:23" ht="20.25" customHeight="1">
      <c r="A30" s="193"/>
      <c r="B30" s="195"/>
      <c r="C30" s="138" t="s">
        <v>74</v>
      </c>
      <c r="D30" s="129" t="s">
        <v>75</v>
      </c>
      <c r="E30" s="127">
        <v>3.5</v>
      </c>
      <c r="F30" s="116">
        <v>56</v>
      </c>
      <c r="G30" s="116">
        <v>56</v>
      </c>
      <c r="H30" s="116"/>
      <c r="I30" s="116"/>
      <c r="J30" s="116"/>
      <c r="K30" s="116"/>
      <c r="L30" s="116"/>
      <c r="M30" s="116"/>
      <c r="N30" s="116"/>
      <c r="O30" s="116">
        <v>56</v>
      </c>
      <c r="P30" s="116"/>
      <c r="Q30" s="116"/>
      <c r="R30" s="116"/>
      <c r="S30" s="116"/>
      <c r="T30" s="116"/>
      <c r="U30" s="116"/>
      <c r="V30" s="116" t="s">
        <v>26</v>
      </c>
      <c r="W30" s="177"/>
    </row>
    <row r="31" spans="1:23" s="120" customFormat="1" ht="26.25" customHeight="1">
      <c r="A31" s="193"/>
      <c r="B31" s="195"/>
      <c r="C31" s="128" t="s">
        <v>76</v>
      </c>
      <c r="D31" s="132" t="s">
        <v>77</v>
      </c>
      <c r="E31" s="139">
        <v>4</v>
      </c>
      <c r="F31" s="140">
        <v>64</v>
      </c>
      <c r="G31" s="141">
        <v>60</v>
      </c>
      <c r="H31" s="140">
        <v>4</v>
      </c>
      <c r="I31" s="140"/>
      <c r="J31" s="140"/>
      <c r="K31" s="140"/>
      <c r="L31" s="140"/>
      <c r="M31" s="140"/>
      <c r="N31" s="140">
        <v>64</v>
      </c>
      <c r="P31" s="140"/>
      <c r="Q31" s="140"/>
      <c r="R31" s="140"/>
      <c r="S31" s="140"/>
      <c r="T31" s="140"/>
      <c r="U31" s="140"/>
      <c r="V31" s="140" t="s">
        <v>26</v>
      </c>
      <c r="W31" s="177"/>
    </row>
    <row r="32" spans="1:23" ht="20.25" customHeight="1">
      <c r="A32" s="193"/>
      <c r="B32" s="196"/>
      <c r="C32" s="198" t="s">
        <v>78</v>
      </c>
      <c r="D32" s="199"/>
      <c r="E32" s="142">
        <f aca="true" t="shared" si="0" ref="E32:K32">SUM(E6:E31)</f>
        <v>61.5</v>
      </c>
      <c r="F32" s="143">
        <f t="shared" si="0"/>
        <v>1068</v>
      </c>
      <c r="G32" s="143">
        <f t="shared" si="0"/>
        <v>960</v>
      </c>
      <c r="H32" s="143">
        <f t="shared" si="0"/>
        <v>4</v>
      </c>
      <c r="I32" s="143">
        <f t="shared" si="0"/>
        <v>0</v>
      </c>
      <c r="J32" s="143">
        <f t="shared" si="0"/>
        <v>104</v>
      </c>
      <c r="K32" s="143">
        <f t="shared" si="0"/>
        <v>304</v>
      </c>
      <c r="L32" s="143">
        <f aca="true" t="shared" si="1" ref="L32:U32">SUM(L6:L31)</f>
        <v>260</v>
      </c>
      <c r="M32" s="143">
        <f t="shared" si="1"/>
        <v>0</v>
      </c>
      <c r="N32" s="143">
        <f t="shared" si="1"/>
        <v>316</v>
      </c>
      <c r="O32" s="143">
        <f t="shared" si="1"/>
        <v>172</v>
      </c>
      <c r="P32" s="143">
        <f t="shared" si="1"/>
        <v>0</v>
      </c>
      <c r="Q32" s="143">
        <f t="shared" si="1"/>
        <v>8</v>
      </c>
      <c r="R32" s="143">
        <f t="shared" si="1"/>
        <v>8</v>
      </c>
      <c r="S32" s="143">
        <f t="shared" si="1"/>
        <v>0</v>
      </c>
      <c r="T32" s="143">
        <f t="shared" si="1"/>
        <v>0</v>
      </c>
      <c r="U32" s="143">
        <f t="shared" si="1"/>
        <v>0</v>
      </c>
      <c r="V32" s="148"/>
      <c r="W32" s="177"/>
    </row>
    <row r="33" spans="1:23" ht="20.25" customHeight="1">
      <c r="A33" s="193"/>
      <c r="B33" s="195"/>
      <c r="C33" s="116" t="s">
        <v>79</v>
      </c>
      <c r="D33" s="129" t="s">
        <v>80</v>
      </c>
      <c r="E33" s="127">
        <v>2</v>
      </c>
      <c r="F33" s="116">
        <v>32</v>
      </c>
      <c r="G33" s="116">
        <v>24</v>
      </c>
      <c r="H33" s="116"/>
      <c r="I33" s="116">
        <v>8</v>
      </c>
      <c r="J33" s="116"/>
      <c r="K33" s="116">
        <v>32</v>
      </c>
      <c r="L33" s="116"/>
      <c r="M33" s="116"/>
      <c r="N33" s="116"/>
      <c r="O33" s="116"/>
      <c r="P33" s="116"/>
      <c r="Q33" s="116"/>
      <c r="R33" s="116"/>
      <c r="S33" s="116"/>
      <c r="T33" s="148"/>
      <c r="U33" s="153"/>
      <c r="V33" s="116" t="s">
        <v>81</v>
      </c>
      <c r="W33" s="177"/>
    </row>
    <row r="34" spans="1:23" ht="20.25" customHeight="1">
      <c r="A34" s="193"/>
      <c r="B34" s="195"/>
      <c r="C34" s="116" t="s">
        <v>82</v>
      </c>
      <c r="D34" s="137" t="s">
        <v>83</v>
      </c>
      <c r="E34" s="127">
        <v>3</v>
      </c>
      <c r="F34" s="116">
        <v>48</v>
      </c>
      <c r="G34" s="116">
        <v>48</v>
      </c>
      <c r="H34" s="116"/>
      <c r="I34" s="116"/>
      <c r="J34" s="116"/>
      <c r="K34" s="116"/>
      <c r="L34" s="116"/>
      <c r="M34" s="116"/>
      <c r="N34" s="116"/>
      <c r="O34" s="116">
        <v>48</v>
      </c>
      <c r="P34" s="116"/>
      <c r="Q34" s="116"/>
      <c r="R34" s="116"/>
      <c r="S34" s="116"/>
      <c r="T34" s="116"/>
      <c r="U34" s="153"/>
      <c r="V34" s="116" t="s">
        <v>81</v>
      </c>
      <c r="W34" s="177"/>
    </row>
    <row r="35" spans="1:23" ht="20.25" customHeight="1">
      <c r="A35" s="193"/>
      <c r="B35" s="195"/>
      <c r="C35" s="116" t="s">
        <v>84</v>
      </c>
      <c r="D35" s="129" t="s">
        <v>85</v>
      </c>
      <c r="E35" s="127">
        <v>2.5</v>
      </c>
      <c r="F35" s="116">
        <v>40</v>
      </c>
      <c r="G35" s="116">
        <v>22</v>
      </c>
      <c r="I35" s="116">
        <v>12</v>
      </c>
      <c r="J35" s="116">
        <v>6</v>
      </c>
      <c r="K35" s="116"/>
      <c r="L35" s="116">
        <v>40</v>
      </c>
      <c r="M35" s="116"/>
      <c r="N35" s="116"/>
      <c r="O35" s="116"/>
      <c r="P35" s="116"/>
      <c r="Q35" s="116"/>
      <c r="R35" s="116"/>
      <c r="S35" s="116"/>
      <c r="T35" s="116"/>
      <c r="U35" s="153"/>
      <c r="V35" s="116" t="s">
        <v>81</v>
      </c>
      <c r="W35" s="177"/>
    </row>
    <row r="36" spans="1:23" ht="20.25" customHeight="1">
      <c r="A36" s="193"/>
      <c r="B36" s="195"/>
      <c r="C36" s="116" t="s">
        <v>86</v>
      </c>
      <c r="D36" s="129" t="s">
        <v>87</v>
      </c>
      <c r="E36" s="127">
        <v>3</v>
      </c>
      <c r="F36" s="116">
        <v>48</v>
      </c>
      <c r="G36" s="116">
        <v>24</v>
      </c>
      <c r="H36" s="116"/>
      <c r="I36" s="116">
        <v>24</v>
      </c>
      <c r="J36" s="116"/>
      <c r="K36" s="116"/>
      <c r="L36" s="116">
        <v>48</v>
      </c>
      <c r="M36" s="116"/>
      <c r="N36" s="116"/>
      <c r="O36" s="116"/>
      <c r="P36" s="116"/>
      <c r="Q36" s="116"/>
      <c r="R36" s="116"/>
      <c r="S36" s="116"/>
      <c r="T36" s="116"/>
      <c r="U36" s="153"/>
      <c r="V36" s="116" t="s">
        <v>81</v>
      </c>
      <c r="W36" s="177"/>
    </row>
    <row r="37" spans="1:23" ht="20.25" customHeight="1">
      <c r="A37" s="193"/>
      <c r="B37" s="195"/>
      <c r="C37" s="116" t="s">
        <v>88</v>
      </c>
      <c r="D37" s="129" t="s">
        <v>89</v>
      </c>
      <c r="E37" s="127">
        <v>1</v>
      </c>
      <c r="F37" s="116">
        <v>16</v>
      </c>
      <c r="G37" s="116">
        <v>16</v>
      </c>
      <c r="H37" s="116"/>
      <c r="I37" s="116"/>
      <c r="J37" s="116"/>
      <c r="K37" s="116"/>
      <c r="L37" s="116"/>
      <c r="M37" s="116"/>
      <c r="N37" s="116"/>
      <c r="O37" s="116"/>
      <c r="P37" s="116"/>
      <c r="Q37" s="116"/>
      <c r="R37" s="116"/>
      <c r="S37" s="116"/>
      <c r="T37" s="116">
        <v>16</v>
      </c>
      <c r="U37" s="148"/>
      <c r="V37" s="116" t="s">
        <v>81</v>
      </c>
      <c r="W37" s="177"/>
    </row>
    <row r="38" spans="1:23" s="121" customFormat="1" ht="20.25" customHeight="1">
      <c r="A38" s="193"/>
      <c r="B38" s="195"/>
      <c r="C38" s="116" t="s">
        <v>90</v>
      </c>
      <c r="D38" s="129" t="s">
        <v>91</v>
      </c>
      <c r="E38" s="128">
        <v>0.5</v>
      </c>
      <c r="F38" s="128">
        <v>8</v>
      </c>
      <c r="G38" s="116">
        <v>8</v>
      </c>
      <c r="H38" s="116"/>
      <c r="I38" s="116"/>
      <c r="J38" s="116"/>
      <c r="K38" s="116"/>
      <c r="L38" s="138"/>
      <c r="M38" s="138"/>
      <c r="N38" s="116"/>
      <c r="O38" s="138">
        <v>8</v>
      </c>
      <c r="P38" s="116"/>
      <c r="Q38" s="116"/>
      <c r="R38" s="116"/>
      <c r="S38" s="116"/>
      <c r="T38" s="148"/>
      <c r="U38" s="148"/>
      <c r="V38" s="116" t="s">
        <v>81</v>
      </c>
      <c r="W38" s="177"/>
    </row>
    <row r="39" spans="1:23" ht="20.25" customHeight="1">
      <c r="A39" s="193"/>
      <c r="B39" s="197"/>
      <c r="C39" s="200" t="s">
        <v>92</v>
      </c>
      <c r="D39" s="201"/>
      <c r="E39" s="144">
        <f aca="true" t="shared" si="2" ref="E39:T39">SUM(E33:E38)</f>
        <v>12</v>
      </c>
      <c r="F39" s="145">
        <f t="shared" si="2"/>
        <v>192</v>
      </c>
      <c r="G39" s="145">
        <f t="shared" si="2"/>
        <v>142</v>
      </c>
      <c r="H39" s="145">
        <f t="shared" si="2"/>
        <v>0</v>
      </c>
      <c r="I39" s="145">
        <f t="shared" si="2"/>
        <v>44</v>
      </c>
      <c r="J39" s="145">
        <f t="shared" si="2"/>
        <v>6</v>
      </c>
      <c r="K39" s="145">
        <f t="shared" si="2"/>
        <v>32</v>
      </c>
      <c r="L39" s="145">
        <f t="shared" si="2"/>
        <v>88</v>
      </c>
      <c r="M39" s="145">
        <f t="shared" si="2"/>
        <v>0</v>
      </c>
      <c r="N39" s="145">
        <f t="shared" si="2"/>
        <v>0</v>
      </c>
      <c r="O39" s="145">
        <f t="shared" si="2"/>
        <v>56</v>
      </c>
      <c r="P39" s="145">
        <f t="shared" si="2"/>
        <v>0</v>
      </c>
      <c r="Q39" s="145">
        <f t="shared" si="2"/>
        <v>0</v>
      </c>
      <c r="R39" s="145">
        <f t="shared" si="2"/>
        <v>0</v>
      </c>
      <c r="S39" s="145">
        <f t="shared" si="2"/>
        <v>0</v>
      </c>
      <c r="T39" s="145">
        <f t="shared" si="2"/>
        <v>16</v>
      </c>
      <c r="U39" s="156"/>
      <c r="V39" s="156"/>
      <c r="W39" s="178"/>
    </row>
    <row r="40" spans="1:23" s="122" customFormat="1" ht="52.5" customHeight="1">
      <c r="A40" s="146" t="s">
        <v>22</v>
      </c>
      <c r="B40" s="128" t="s">
        <v>93</v>
      </c>
      <c r="C40" s="197" t="s">
        <v>94</v>
      </c>
      <c r="D40" s="197"/>
      <c r="E40" s="197"/>
      <c r="F40" s="197"/>
      <c r="G40" s="197"/>
      <c r="H40" s="197"/>
      <c r="I40" s="197"/>
      <c r="J40" s="197"/>
      <c r="K40" s="197"/>
      <c r="L40" s="197"/>
      <c r="M40" s="197"/>
      <c r="N40" s="197"/>
      <c r="O40" s="197"/>
      <c r="P40" s="197"/>
      <c r="Q40" s="197"/>
      <c r="R40" s="197"/>
      <c r="S40" s="197"/>
      <c r="T40" s="197"/>
      <c r="U40" s="197"/>
      <c r="V40" s="157" t="s">
        <v>95</v>
      </c>
      <c r="W40" s="157" t="s">
        <v>96</v>
      </c>
    </row>
    <row r="41" spans="1:23" ht="20.25" customHeight="1">
      <c r="A41" s="172" t="s">
        <v>97</v>
      </c>
      <c r="B41" s="172" t="s">
        <v>98</v>
      </c>
      <c r="C41" s="116" t="s">
        <v>99</v>
      </c>
      <c r="D41" s="147" t="s">
        <v>100</v>
      </c>
      <c r="E41" s="127">
        <v>3.5</v>
      </c>
      <c r="F41" s="116">
        <v>56</v>
      </c>
      <c r="G41" s="116">
        <v>56</v>
      </c>
      <c r="H41" s="116"/>
      <c r="I41" s="116"/>
      <c r="J41" s="116"/>
      <c r="K41" s="116">
        <v>56</v>
      </c>
      <c r="L41" s="116"/>
      <c r="M41" s="116"/>
      <c r="N41" s="116"/>
      <c r="O41" s="116"/>
      <c r="P41" s="116"/>
      <c r="Q41" s="116"/>
      <c r="R41" s="116"/>
      <c r="S41" s="116"/>
      <c r="T41" s="116"/>
      <c r="U41" s="116"/>
      <c r="V41" s="116" t="s">
        <v>101</v>
      </c>
      <c r="W41" s="172" t="s">
        <v>102</v>
      </c>
    </row>
    <row r="42" spans="1:23" ht="20.25" customHeight="1">
      <c r="A42" s="172"/>
      <c r="B42" s="172"/>
      <c r="C42" s="116" t="s">
        <v>103</v>
      </c>
      <c r="D42" s="147" t="s">
        <v>104</v>
      </c>
      <c r="E42" s="127">
        <v>3.5</v>
      </c>
      <c r="F42" s="116">
        <v>56</v>
      </c>
      <c r="G42" s="116">
        <v>48</v>
      </c>
      <c r="H42" s="116">
        <v>8</v>
      </c>
      <c r="I42" s="116"/>
      <c r="J42" s="116"/>
      <c r="K42" s="116"/>
      <c r="L42" s="116">
        <v>56</v>
      </c>
      <c r="M42" s="116"/>
      <c r="N42" s="116"/>
      <c r="O42" s="116" t="s">
        <v>105</v>
      </c>
      <c r="P42" s="116"/>
      <c r="Q42" s="116"/>
      <c r="R42" s="116"/>
      <c r="S42" s="116"/>
      <c r="T42" s="116"/>
      <c r="U42" s="116"/>
      <c r="V42" s="116" t="s">
        <v>101</v>
      </c>
      <c r="W42" s="172"/>
    </row>
    <row r="43" spans="1:23" ht="20.25" customHeight="1">
      <c r="A43" s="172"/>
      <c r="B43" s="172"/>
      <c r="C43" s="116" t="s">
        <v>106</v>
      </c>
      <c r="D43" s="147" t="s">
        <v>107</v>
      </c>
      <c r="E43" s="127">
        <v>3</v>
      </c>
      <c r="F43" s="116">
        <v>48</v>
      </c>
      <c r="G43" s="116">
        <v>48</v>
      </c>
      <c r="H43" s="116"/>
      <c r="I43" s="116"/>
      <c r="J43" s="116"/>
      <c r="K43" s="116"/>
      <c r="L43" s="116"/>
      <c r="M43" s="116"/>
      <c r="N43" s="116">
        <v>48</v>
      </c>
      <c r="O43" s="116"/>
      <c r="P43" s="116"/>
      <c r="Q43" s="116"/>
      <c r="R43" s="116"/>
      <c r="S43" s="116"/>
      <c r="T43" s="116"/>
      <c r="U43" s="116"/>
      <c r="V43" s="116" t="s">
        <v>101</v>
      </c>
      <c r="W43" s="172"/>
    </row>
    <row r="44" spans="1:23" ht="20.25" customHeight="1">
      <c r="A44" s="172"/>
      <c r="B44" s="172"/>
      <c r="C44" s="116" t="s">
        <v>108</v>
      </c>
      <c r="D44" s="147" t="s">
        <v>109</v>
      </c>
      <c r="E44" s="127">
        <v>2</v>
      </c>
      <c r="F44" s="116">
        <v>32</v>
      </c>
      <c r="G44" s="116">
        <v>32</v>
      </c>
      <c r="H44" s="116"/>
      <c r="I44" s="116"/>
      <c r="J44" s="116"/>
      <c r="K44" s="116"/>
      <c r="L44" s="116"/>
      <c r="M44" s="116"/>
      <c r="N44" s="116"/>
      <c r="O44" s="116">
        <v>32</v>
      </c>
      <c r="P44" s="116"/>
      <c r="Q44" s="116"/>
      <c r="R44" s="116"/>
      <c r="S44" s="116"/>
      <c r="T44" s="116"/>
      <c r="U44" s="116"/>
      <c r="V44" s="116" t="s">
        <v>101</v>
      </c>
      <c r="W44" s="172"/>
    </row>
    <row r="45" spans="1:23" ht="20.25" customHeight="1">
      <c r="A45" s="172"/>
      <c r="B45" s="172"/>
      <c r="C45" s="116" t="s">
        <v>110</v>
      </c>
      <c r="D45" s="147" t="s">
        <v>111</v>
      </c>
      <c r="E45" s="127">
        <v>3.5</v>
      </c>
      <c r="F45" s="116">
        <v>56</v>
      </c>
      <c r="G45" s="116">
        <v>48</v>
      </c>
      <c r="H45" s="116">
        <v>8</v>
      </c>
      <c r="I45" s="116"/>
      <c r="J45" s="116"/>
      <c r="K45" s="116"/>
      <c r="L45" s="116"/>
      <c r="M45" s="116"/>
      <c r="N45" s="116"/>
      <c r="O45" s="116">
        <v>56</v>
      </c>
      <c r="P45" s="116"/>
      <c r="Q45" s="116"/>
      <c r="R45" s="116"/>
      <c r="S45" s="116"/>
      <c r="T45" s="116"/>
      <c r="U45" s="116"/>
      <c r="V45" s="116" t="s">
        <v>101</v>
      </c>
      <c r="W45" s="172"/>
    </row>
    <row r="46" spans="1:23" ht="20.25" customHeight="1">
      <c r="A46" s="172"/>
      <c r="B46" s="172"/>
      <c r="C46" s="116" t="s">
        <v>112</v>
      </c>
      <c r="D46" s="147" t="s">
        <v>113</v>
      </c>
      <c r="E46" s="127">
        <v>2</v>
      </c>
      <c r="F46" s="116">
        <v>32</v>
      </c>
      <c r="G46" s="116">
        <v>32</v>
      </c>
      <c r="H46" s="116"/>
      <c r="I46" s="116"/>
      <c r="J46" s="116"/>
      <c r="K46" s="116"/>
      <c r="L46" s="116"/>
      <c r="M46" s="116"/>
      <c r="N46" s="116"/>
      <c r="O46" s="116"/>
      <c r="P46" s="116"/>
      <c r="Q46" s="116">
        <v>32</v>
      </c>
      <c r="R46" s="116"/>
      <c r="S46" s="116"/>
      <c r="T46" s="116"/>
      <c r="U46" s="116"/>
      <c r="V46" s="116" t="s">
        <v>101</v>
      </c>
      <c r="W46" s="172"/>
    </row>
    <row r="47" spans="1:23" ht="20.25" customHeight="1">
      <c r="A47" s="172"/>
      <c r="B47" s="172"/>
      <c r="C47" s="116" t="s">
        <v>114</v>
      </c>
      <c r="D47" s="147" t="s">
        <v>115</v>
      </c>
      <c r="E47" s="127">
        <v>1.5</v>
      </c>
      <c r="F47" s="116">
        <v>24</v>
      </c>
      <c r="G47" s="116">
        <v>24</v>
      </c>
      <c r="H47" s="116"/>
      <c r="I47" s="116"/>
      <c r="J47" s="116"/>
      <c r="K47" s="116"/>
      <c r="L47" s="116"/>
      <c r="M47" s="116"/>
      <c r="N47" s="116"/>
      <c r="O47" s="116"/>
      <c r="P47" s="116"/>
      <c r="Q47" s="116">
        <v>24</v>
      </c>
      <c r="R47" s="116"/>
      <c r="S47" s="116"/>
      <c r="T47" s="116"/>
      <c r="U47" s="116"/>
      <c r="V47" s="116" t="s">
        <v>101</v>
      </c>
      <c r="W47" s="172"/>
    </row>
    <row r="48" spans="1:23" ht="20.25" customHeight="1">
      <c r="A48" s="172"/>
      <c r="B48" s="172"/>
      <c r="C48" s="116" t="s">
        <v>116</v>
      </c>
      <c r="D48" s="147" t="s">
        <v>117</v>
      </c>
      <c r="E48" s="127">
        <v>3</v>
      </c>
      <c r="F48" s="116">
        <v>48</v>
      </c>
      <c r="G48" s="116">
        <v>40</v>
      </c>
      <c r="H48" s="116">
        <v>8</v>
      </c>
      <c r="I48" s="116"/>
      <c r="J48" s="116"/>
      <c r="K48" s="116"/>
      <c r="L48" s="116"/>
      <c r="M48" s="116"/>
      <c r="N48" s="116"/>
      <c r="O48" s="116"/>
      <c r="P48" s="116"/>
      <c r="Q48" s="116">
        <v>48</v>
      </c>
      <c r="R48" s="116"/>
      <c r="S48" s="116"/>
      <c r="T48" s="116"/>
      <c r="U48" s="116"/>
      <c r="V48" s="116" t="s">
        <v>101</v>
      </c>
      <c r="W48" s="172"/>
    </row>
    <row r="49" spans="1:23" ht="20.25" customHeight="1">
      <c r="A49" s="172"/>
      <c r="B49" s="172"/>
      <c r="C49" s="189" t="s">
        <v>118</v>
      </c>
      <c r="D49" s="189"/>
      <c r="E49" s="142">
        <f>SUM(E41:E48)</f>
        <v>22</v>
      </c>
      <c r="F49" s="143">
        <f aca="true" t="shared" si="3" ref="F49:O49">SUM(F41:F48)</f>
        <v>352</v>
      </c>
      <c r="G49" s="143">
        <f t="shared" si="3"/>
        <v>328</v>
      </c>
      <c r="H49" s="143">
        <f t="shared" si="3"/>
        <v>24</v>
      </c>
      <c r="I49" s="143">
        <f t="shared" si="3"/>
        <v>0</v>
      </c>
      <c r="J49" s="143">
        <f t="shared" si="3"/>
        <v>0</v>
      </c>
      <c r="K49" s="143">
        <f t="shared" si="3"/>
        <v>56</v>
      </c>
      <c r="L49" s="143">
        <f t="shared" si="3"/>
        <v>56</v>
      </c>
      <c r="M49" s="143">
        <f t="shared" si="3"/>
        <v>0</v>
      </c>
      <c r="N49" s="143">
        <f t="shared" si="3"/>
        <v>48</v>
      </c>
      <c r="O49" s="143">
        <f t="shared" si="3"/>
        <v>88</v>
      </c>
      <c r="P49" s="143"/>
      <c r="Q49" s="143">
        <f>SUM(Q41:Q48)</f>
        <v>104</v>
      </c>
      <c r="R49" s="143">
        <f>SUM(R41:R48)</f>
        <v>0</v>
      </c>
      <c r="S49" s="143"/>
      <c r="T49" s="143">
        <f>SUM(T41:T48)</f>
        <v>0</v>
      </c>
      <c r="U49" s="143">
        <f>SUM(U46:U48)</f>
        <v>0</v>
      </c>
      <c r="V49" s="148"/>
      <c r="W49" s="172"/>
    </row>
    <row r="50" spans="1:23" ht="20.25" customHeight="1">
      <c r="A50" s="172"/>
      <c r="B50" s="172"/>
      <c r="C50" s="116" t="s">
        <v>119</v>
      </c>
      <c r="D50" s="147" t="s">
        <v>120</v>
      </c>
      <c r="E50" s="127">
        <v>2</v>
      </c>
      <c r="F50" s="116">
        <v>32</v>
      </c>
      <c r="G50" s="116">
        <v>32</v>
      </c>
      <c r="H50" s="116"/>
      <c r="I50" s="116"/>
      <c r="J50" s="116"/>
      <c r="K50" s="116"/>
      <c r="L50" s="116"/>
      <c r="M50" s="116"/>
      <c r="N50" s="116"/>
      <c r="O50" s="116"/>
      <c r="P50" s="116"/>
      <c r="Q50" s="116">
        <v>32</v>
      </c>
      <c r="R50" s="116"/>
      <c r="S50" s="116"/>
      <c r="T50" s="116"/>
      <c r="U50" s="116"/>
      <c r="V50" s="116" t="s">
        <v>121</v>
      </c>
      <c r="W50" s="172"/>
    </row>
    <row r="51" spans="1:23" ht="26.25" customHeight="1">
      <c r="A51" s="172"/>
      <c r="B51" s="172"/>
      <c r="C51" s="116" t="s">
        <v>122</v>
      </c>
      <c r="D51" s="149" t="s">
        <v>123</v>
      </c>
      <c r="E51" s="127">
        <v>2</v>
      </c>
      <c r="F51" s="116">
        <v>32</v>
      </c>
      <c r="G51" s="116">
        <v>32</v>
      </c>
      <c r="H51" s="116"/>
      <c r="I51" s="116"/>
      <c r="J51" s="116"/>
      <c r="K51" s="116"/>
      <c r="L51" s="116"/>
      <c r="M51" s="116"/>
      <c r="N51" s="116"/>
      <c r="O51" s="116"/>
      <c r="P51" s="116"/>
      <c r="Q51" s="116">
        <v>32</v>
      </c>
      <c r="R51" s="116"/>
      <c r="S51" s="116"/>
      <c r="T51" s="116"/>
      <c r="U51" s="116"/>
      <c r="V51" s="116" t="s">
        <v>121</v>
      </c>
      <c r="W51" s="172"/>
    </row>
    <row r="52" spans="1:23" ht="20.25" customHeight="1">
      <c r="A52" s="172"/>
      <c r="B52" s="172"/>
      <c r="C52" s="116" t="s">
        <v>124</v>
      </c>
      <c r="D52" s="147" t="s">
        <v>125</v>
      </c>
      <c r="E52" s="127">
        <v>1</v>
      </c>
      <c r="F52" s="116">
        <v>16</v>
      </c>
      <c r="G52" s="116">
        <v>16</v>
      </c>
      <c r="H52" s="116"/>
      <c r="I52" s="116"/>
      <c r="J52" s="116"/>
      <c r="K52" s="116"/>
      <c r="L52" s="116"/>
      <c r="M52" s="116"/>
      <c r="N52" s="116">
        <v>16</v>
      </c>
      <c r="O52" s="116"/>
      <c r="P52" s="116"/>
      <c r="Q52" s="116"/>
      <c r="R52" s="116"/>
      <c r="S52" s="116"/>
      <c r="T52" s="116"/>
      <c r="U52" s="116"/>
      <c r="V52" s="116" t="s">
        <v>121</v>
      </c>
      <c r="W52" s="172"/>
    </row>
    <row r="53" spans="1:25" ht="20.25" customHeight="1">
      <c r="A53" s="172"/>
      <c r="B53" s="172"/>
      <c r="C53" s="116" t="s">
        <v>126</v>
      </c>
      <c r="D53" s="150" t="s">
        <v>127</v>
      </c>
      <c r="E53" s="127">
        <v>1.5</v>
      </c>
      <c r="F53" s="116">
        <v>24</v>
      </c>
      <c r="G53" s="116">
        <v>24</v>
      </c>
      <c r="H53" s="116"/>
      <c r="I53" s="116"/>
      <c r="J53" s="116"/>
      <c r="K53" s="116"/>
      <c r="L53" s="116"/>
      <c r="M53" s="116"/>
      <c r="N53" s="116"/>
      <c r="O53" s="116"/>
      <c r="P53" s="116"/>
      <c r="Q53" s="116"/>
      <c r="R53" s="116">
        <v>24</v>
      </c>
      <c r="S53" s="116"/>
      <c r="T53" s="116"/>
      <c r="U53" s="116"/>
      <c r="V53" s="116" t="s">
        <v>121</v>
      </c>
      <c r="W53" s="172"/>
      <c r="Y53" s="121"/>
    </row>
    <row r="54" spans="1:25" ht="20.25" customHeight="1">
      <c r="A54" s="172"/>
      <c r="B54" s="172"/>
      <c r="C54" s="116" t="s">
        <v>128</v>
      </c>
      <c r="D54" s="150" t="s">
        <v>129</v>
      </c>
      <c r="E54" s="128">
        <v>2</v>
      </c>
      <c r="F54" s="128">
        <v>32</v>
      </c>
      <c r="G54" s="128">
        <v>32</v>
      </c>
      <c r="H54" s="128"/>
      <c r="I54" s="128"/>
      <c r="J54" s="128"/>
      <c r="K54" s="128"/>
      <c r="L54" s="128"/>
      <c r="M54" s="128"/>
      <c r="N54" s="128"/>
      <c r="O54" s="128">
        <v>32</v>
      </c>
      <c r="P54" s="128"/>
      <c r="Q54" s="128"/>
      <c r="R54" s="128"/>
      <c r="S54" s="128"/>
      <c r="T54" s="128"/>
      <c r="U54" s="128"/>
      <c r="V54" s="128" t="s">
        <v>121</v>
      </c>
      <c r="W54" s="172"/>
      <c r="Y54" s="158"/>
    </row>
    <row r="55" spans="1:25" ht="20.25" customHeight="1">
      <c r="A55" s="172"/>
      <c r="B55" s="172"/>
      <c r="C55" s="116" t="s">
        <v>130</v>
      </c>
      <c r="D55" s="149" t="s">
        <v>131</v>
      </c>
      <c r="E55" s="127">
        <v>2</v>
      </c>
      <c r="F55" s="151">
        <v>32</v>
      </c>
      <c r="G55" s="151">
        <v>16</v>
      </c>
      <c r="H55" s="116"/>
      <c r="I55" s="116">
        <v>16</v>
      </c>
      <c r="J55" s="116"/>
      <c r="K55" s="116"/>
      <c r="L55" s="116"/>
      <c r="M55" s="116"/>
      <c r="N55" s="116"/>
      <c r="O55" s="128"/>
      <c r="P55" s="128"/>
      <c r="Q55" s="116">
        <v>32</v>
      </c>
      <c r="R55" s="116"/>
      <c r="S55" s="116"/>
      <c r="T55" s="116"/>
      <c r="U55" s="116"/>
      <c r="V55" s="116" t="s">
        <v>121</v>
      </c>
      <c r="W55" s="172"/>
      <c r="Y55" s="158"/>
    </row>
    <row r="56" spans="1:25" ht="20.25" customHeight="1">
      <c r="A56" s="172"/>
      <c r="B56" s="172"/>
      <c r="C56" s="116" t="s">
        <v>132</v>
      </c>
      <c r="D56" s="149" t="s">
        <v>133</v>
      </c>
      <c r="E56" s="127">
        <v>1</v>
      </c>
      <c r="F56" s="151">
        <v>16</v>
      </c>
      <c r="G56" s="151">
        <v>16</v>
      </c>
      <c r="H56" s="116"/>
      <c r="I56" s="116"/>
      <c r="J56" s="116"/>
      <c r="K56" s="116"/>
      <c r="L56" s="116"/>
      <c r="M56" s="116"/>
      <c r="N56" s="116"/>
      <c r="O56" s="128">
        <v>16</v>
      </c>
      <c r="P56" s="128"/>
      <c r="Q56" s="116"/>
      <c r="R56" s="116"/>
      <c r="S56" s="116"/>
      <c r="T56" s="116"/>
      <c r="U56" s="116"/>
      <c r="V56" s="116" t="s">
        <v>121</v>
      </c>
      <c r="W56" s="172"/>
      <c r="Y56" s="158"/>
    </row>
    <row r="57" spans="1:25" ht="20.25" customHeight="1">
      <c r="A57" s="172"/>
      <c r="B57" s="172"/>
      <c r="C57" s="116" t="s">
        <v>134</v>
      </c>
      <c r="D57" s="150" t="s">
        <v>135</v>
      </c>
      <c r="E57" s="127">
        <v>2</v>
      </c>
      <c r="F57" s="128">
        <v>32</v>
      </c>
      <c r="G57" s="128">
        <v>32</v>
      </c>
      <c r="H57" s="128"/>
      <c r="I57" s="128"/>
      <c r="J57" s="128"/>
      <c r="K57" s="128"/>
      <c r="L57" s="128"/>
      <c r="M57" s="128"/>
      <c r="N57" s="128"/>
      <c r="O57" s="128"/>
      <c r="P57" s="128"/>
      <c r="Q57" s="128"/>
      <c r="R57" s="128">
        <v>32</v>
      </c>
      <c r="S57" s="128"/>
      <c r="T57" s="128"/>
      <c r="U57" s="128"/>
      <c r="V57" s="116" t="s">
        <v>121</v>
      </c>
      <c r="W57" s="172"/>
      <c r="Y57" s="158"/>
    </row>
    <row r="58" spans="1:25" ht="20.25" customHeight="1">
      <c r="A58" s="172"/>
      <c r="B58" s="172"/>
      <c r="C58" s="116" t="s">
        <v>136</v>
      </c>
      <c r="D58" s="149" t="s">
        <v>137</v>
      </c>
      <c r="E58" s="127">
        <v>2</v>
      </c>
      <c r="F58" s="128">
        <v>32</v>
      </c>
      <c r="G58" s="128">
        <v>32</v>
      </c>
      <c r="H58" s="116"/>
      <c r="I58" s="116"/>
      <c r="J58" s="116"/>
      <c r="K58" s="116"/>
      <c r="L58" s="116"/>
      <c r="M58" s="116"/>
      <c r="N58" s="116">
        <v>32</v>
      </c>
      <c r="O58" s="128"/>
      <c r="P58" s="128"/>
      <c r="Q58" s="116"/>
      <c r="R58" s="116"/>
      <c r="S58" s="116"/>
      <c r="T58" s="116"/>
      <c r="U58" s="116"/>
      <c r="V58" s="116" t="s">
        <v>121</v>
      </c>
      <c r="W58" s="172"/>
      <c r="Y58" s="121"/>
    </row>
    <row r="59" spans="1:23" ht="20.25" customHeight="1">
      <c r="A59" s="172"/>
      <c r="B59" s="172"/>
      <c r="C59" s="189" t="s">
        <v>118</v>
      </c>
      <c r="D59" s="188"/>
      <c r="E59" s="142">
        <f>SUM(E50:E58)</f>
        <v>15.5</v>
      </c>
      <c r="F59" s="143">
        <f>SUM(F50:F58)</f>
        <v>248</v>
      </c>
      <c r="G59" s="143">
        <f>SUM(G50:G58)</f>
        <v>232</v>
      </c>
      <c r="H59" s="143">
        <f aca="true" t="shared" si="4" ref="H59:U59">SUM(H50:H54)</f>
        <v>0</v>
      </c>
      <c r="I59" s="143">
        <f t="shared" si="4"/>
        <v>0</v>
      </c>
      <c r="J59" s="143">
        <f t="shared" si="4"/>
        <v>0</v>
      </c>
      <c r="K59" s="143">
        <f t="shared" si="4"/>
        <v>0</v>
      </c>
      <c r="L59" s="143">
        <f t="shared" si="4"/>
        <v>0</v>
      </c>
      <c r="M59" s="143">
        <f t="shared" si="4"/>
        <v>0</v>
      </c>
      <c r="N59" s="143">
        <f>SUM(N50:N58)</f>
        <v>48</v>
      </c>
      <c r="O59" s="143">
        <f>SUM(O50:O58)</f>
        <v>48</v>
      </c>
      <c r="P59" s="143"/>
      <c r="Q59" s="143">
        <f>SUM(Q50:Q58)</f>
        <v>96</v>
      </c>
      <c r="R59" s="143">
        <f>SUM(R50:R58)</f>
        <v>56</v>
      </c>
      <c r="S59" s="143"/>
      <c r="T59" s="142">
        <f t="shared" si="4"/>
        <v>0</v>
      </c>
      <c r="U59" s="142">
        <f t="shared" si="4"/>
        <v>0</v>
      </c>
      <c r="V59" s="148"/>
      <c r="W59" s="172"/>
    </row>
    <row r="60" spans="1:23" ht="20.25" customHeight="1">
      <c r="A60" s="172"/>
      <c r="B60" s="172" t="s">
        <v>138</v>
      </c>
      <c r="C60" s="116" t="s">
        <v>139</v>
      </c>
      <c r="D60" s="149" t="s">
        <v>140</v>
      </c>
      <c r="E60" s="127">
        <v>2.5</v>
      </c>
      <c r="F60" s="116">
        <v>40</v>
      </c>
      <c r="G60" s="128">
        <v>40</v>
      </c>
      <c r="H60" s="116"/>
      <c r="I60" s="116"/>
      <c r="J60" s="116"/>
      <c r="K60" s="116"/>
      <c r="L60" s="116"/>
      <c r="M60" s="116"/>
      <c r="N60" s="116"/>
      <c r="O60" s="128"/>
      <c r="P60" s="128"/>
      <c r="Q60" s="116"/>
      <c r="R60" s="116">
        <v>40</v>
      </c>
      <c r="S60" s="116"/>
      <c r="T60" s="116"/>
      <c r="U60" s="116"/>
      <c r="V60" s="116" t="s">
        <v>141</v>
      </c>
      <c r="W60" s="172" t="s">
        <v>142</v>
      </c>
    </row>
    <row r="61" spans="1:23" ht="20.25" customHeight="1">
      <c r="A61" s="172"/>
      <c r="B61" s="172"/>
      <c r="C61" s="116" t="s">
        <v>143</v>
      </c>
      <c r="D61" s="149" t="s">
        <v>144</v>
      </c>
      <c r="E61" s="127">
        <v>2</v>
      </c>
      <c r="F61" s="116">
        <v>32</v>
      </c>
      <c r="G61" s="128">
        <v>32</v>
      </c>
      <c r="H61" s="116"/>
      <c r="I61" s="116"/>
      <c r="J61" s="116"/>
      <c r="K61" s="116"/>
      <c r="L61" s="116"/>
      <c r="M61" s="116"/>
      <c r="N61" s="116"/>
      <c r="O61" s="128"/>
      <c r="P61" s="128"/>
      <c r="Q61" s="116"/>
      <c r="R61" s="116"/>
      <c r="S61" s="116"/>
      <c r="T61" s="116">
        <v>32</v>
      </c>
      <c r="U61" s="116"/>
      <c r="V61" s="116" t="s">
        <v>141</v>
      </c>
      <c r="W61" s="172"/>
    </row>
    <row r="62" spans="1:23" ht="20.25" customHeight="1">
      <c r="A62" s="172"/>
      <c r="B62" s="172"/>
      <c r="C62" s="116" t="s">
        <v>145</v>
      </c>
      <c r="D62" s="149" t="s">
        <v>146</v>
      </c>
      <c r="E62" s="127">
        <v>2.5</v>
      </c>
      <c r="F62" s="116">
        <v>40</v>
      </c>
      <c r="G62" s="128">
        <v>40</v>
      </c>
      <c r="H62" s="116"/>
      <c r="I62" s="116"/>
      <c r="J62" s="116"/>
      <c r="K62" s="116"/>
      <c r="L62" s="116"/>
      <c r="M62" s="116"/>
      <c r="N62" s="116"/>
      <c r="O62" s="128"/>
      <c r="P62" s="128"/>
      <c r="Q62" s="116"/>
      <c r="R62" s="116">
        <v>40</v>
      </c>
      <c r="S62" s="116"/>
      <c r="T62" s="116"/>
      <c r="U62" s="116"/>
      <c r="V62" s="116" t="s">
        <v>141</v>
      </c>
      <c r="W62" s="172"/>
    </row>
    <row r="63" spans="1:23" ht="20.25" customHeight="1">
      <c r="A63" s="172"/>
      <c r="B63" s="172"/>
      <c r="C63" s="116" t="s">
        <v>147</v>
      </c>
      <c r="D63" s="149" t="s">
        <v>148</v>
      </c>
      <c r="E63" s="127">
        <v>2</v>
      </c>
      <c r="F63" s="116">
        <v>32</v>
      </c>
      <c r="G63" s="128">
        <v>32</v>
      </c>
      <c r="H63" s="116"/>
      <c r="I63" s="116"/>
      <c r="J63" s="116"/>
      <c r="K63" s="116"/>
      <c r="L63" s="116"/>
      <c r="M63" s="116"/>
      <c r="N63" s="116"/>
      <c r="O63" s="128"/>
      <c r="P63" s="128"/>
      <c r="Q63" s="116"/>
      <c r="R63" s="116"/>
      <c r="S63" s="116"/>
      <c r="T63" s="116">
        <v>32</v>
      </c>
      <c r="U63" s="116"/>
      <c r="V63" s="116" t="s">
        <v>141</v>
      </c>
      <c r="W63" s="172"/>
    </row>
    <row r="64" spans="1:23" ht="20.25" customHeight="1">
      <c r="A64" s="172"/>
      <c r="B64" s="172"/>
      <c r="C64" s="116" t="s">
        <v>149</v>
      </c>
      <c r="D64" s="149" t="s">
        <v>150</v>
      </c>
      <c r="E64" s="127">
        <v>2</v>
      </c>
      <c r="F64" s="116">
        <v>32</v>
      </c>
      <c r="G64" s="128">
        <v>32</v>
      </c>
      <c r="H64" s="116"/>
      <c r="I64" s="116"/>
      <c r="J64" s="116"/>
      <c r="K64" s="116"/>
      <c r="L64" s="116"/>
      <c r="M64" s="116"/>
      <c r="N64" s="116"/>
      <c r="O64" s="128"/>
      <c r="P64" s="128"/>
      <c r="Q64" s="116"/>
      <c r="R64" s="116">
        <v>32</v>
      </c>
      <c r="S64" s="116"/>
      <c r="T64" s="116"/>
      <c r="U64" s="116"/>
      <c r="V64" s="116" t="s">
        <v>141</v>
      </c>
      <c r="W64" s="172"/>
    </row>
    <row r="65" spans="1:23" ht="20.25" customHeight="1">
      <c r="A65" s="172"/>
      <c r="B65" s="172"/>
      <c r="C65" s="116" t="s">
        <v>151</v>
      </c>
      <c r="D65" s="149" t="s">
        <v>152</v>
      </c>
      <c r="E65" s="127">
        <v>2</v>
      </c>
      <c r="F65" s="116">
        <v>32</v>
      </c>
      <c r="G65" s="128">
        <v>32</v>
      </c>
      <c r="H65" s="116"/>
      <c r="I65" s="116"/>
      <c r="J65" s="116"/>
      <c r="K65" s="116"/>
      <c r="L65" s="116"/>
      <c r="M65" s="116"/>
      <c r="N65" s="116"/>
      <c r="O65" s="128"/>
      <c r="P65" s="128"/>
      <c r="Q65" s="116"/>
      <c r="R65" s="116">
        <v>32</v>
      </c>
      <c r="S65" s="116"/>
      <c r="T65" s="116"/>
      <c r="U65" s="116"/>
      <c r="V65" s="116" t="s">
        <v>141</v>
      </c>
      <c r="W65" s="172"/>
    </row>
    <row r="66" spans="1:23" ht="20.25" customHeight="1">
      <c r="A66" s="172"/>
      <c r="B66" s="172"/>
      <c r="C66" s="116" t="s">
        <v>153</v>
      </c>
      <c r="D66" s="149" t="s">
        <v>154</v>
      </c>
      <c r="E66" s="127">
        <v>2</v>
      </c>
      <c r="F66" s="116">
        <v>32</v>
      </c>
      <c r="G66" s="128">
        <v>32</v>
      </c>
      <c r="H66" s="116"/>
      <c r="I66" s="116"/>
      <c r="J66" s="116"/>
      <c r="K66" s="116"/>
      <c r="L66" s="116"/>
      <c r="M66" s="116"/>
      <c r="N66" s="116"/>
      <c r="O66" s="128"/>
      <c r="P66" s="128"/>
      <c r="Q66" s="116"/>
      <c r="R66" s="116">
        <v>32</v>
      </c>
      <c r="S66" s="116"/>
      <c r="T66" s="116"/>
      <c r="U66" s="116"/>
      <c r="V66" s="116" t="s">
        <v>141</v>
      </c>
      <c r="W66" s="172"/>
    </row>
    <row r="67" spans="1:23" ht="27" customHeight="1">
      <c r="A67" s="172"/>
      <c r="B67" s="172"/>
      <c r="C67" s="116" t="s">
        <v>155</v>
      </c>
      <c r="D67" s="149" t="s">
        <v>156</v>
      </c>
      <c r="E67" s="127">
        <v>2</v>
      </c>
      <c r="F67" s="116">
        <v>32</v>
      </c>
      <c r="G67" s="128">
        <v>30</v>
      </c>
      <c r="H67" s="116">
        <v>2</v>
      </c>
      <c r="I67" s="116"/>
      <c r="J67" s="116"/>
      <c r="K67" s="116"/>
      <c r="L67" s="116"/>
      <c r="M67" s="116"/>
      <c r="N67" s="116"/>
      <c r="O67" s="116"/>
      <c r="P67" s="116"/>
      <c r="Q67" s="116">
        <v>32</v>
      </c>
      <c r="R67" s="116"/>
      <c r="S67" s="116"/>
      <c r="T67" s="116"/>
      <c r="U67" s="116"/>
      <c r="V67" s="116" t="s">
        <v>141</v>
      </c>
      <c r="W67" s="172"/>
    </row>
    <row r="68" spans="1:23" ht="20.25" customHeight="1">
      <c r="A68" s="172"/>
      <c r="B68" s="172"/>
      <c r="C68" s="189" t="s">
        <v>118</v>
      </c>
      <c r="D68" s="189"/>
      <c r="E68" s="142">
        <f aca="true" t="shared" si="5" ref="E68:L68">SUM(E60:E67)</f>
        <v>17</v>
      </c>
      <c r="F68" s="143">
        <f t="shared" si="5"/>
        <v>272</v>
      </c>
      <c r="G68" s="143">
        <f t="shared" si="5"/>
        <v>270</v>
      </c>
      <c r="H68" s="143">
        <f t="shared" si="5"/>
        <v>2</v>
      </c>
      <c r="I68" s="143">
        <f t="shared" si="5"/>
        <v>0</v>
      </c>
      <c r="J68" s="143">
        <f t="shared" si="5"/>
        <v>0</v>
      </c>
      <c r="K68" s="143">
        <f t="shared" si="5"/>
        <v>0</v>
      </c>
      <c r="L68" s="143">
        <f t="shared" si="5"/>
        <v>0</v>
      </c>
      <c r="M68" s="143"/>
      <c r="N68" s="143">
        <f>SUM(N60:N67)</f>
        <v>0</v>
      </c>
      <c r="O68" s="143">
        <f>SUM(O60:O67)</f>
        <v>0</v>
      </c>
      <c r="P68" s="143"/>
      <c r="Q68" s="143">
        <f>SUM(Q60:Q67)</f>
        <v>32</v>
      </c>
      <c r="R68" s="143">
        <f>SUM(R60:R67)</f>
        <v>176</v>
      </c>
      <c r="S68" s="143"/>
      <c r="T68" s="143">
        <f>SUM(T60:T67)</f>
        <v>64</v>
      </c>
      <c r="U68" s="142">
        <f>SUM(U60:U67)</f>
        <v>0</v>
      </c>
      <c r="V68" s="148"/>
      <c r="W68" s="172"/>
    </row>
    <row r="69" spans="1:23" ht="20.25" customHeight="1">
      <c r="A69" s="172"/>
      <c r="B69" s="172"/>
      <c r="C69" s="116" t="s">
        <v>157</v>
      </c>
      <c r="D69" s="149" t="s">
        <v>158</v>
      </c>
      <c r="E69" s="127">
        <v>2</v>
      </c>
      <c r="F69" s="116">
        <v>32</v>
      </c>
      <c r="G69" s="128">
        <v>32</v>
      </c>
      <c r="H69" s="116"/>
      <c r="I69" s="116"/>
      <c r="J69" s="116"/>
      <c r="K69" s="116"/>
      <c r="L69" s="116"/>
      <c r="M69" s="143"/>
      <c r="N69" s="143"/>
      <c r="O69" s="143"/>
      <c r="P69" s="143"/>
      <c r="Q69" s="143">
        <v>32</v>
      </c>
      <c r="R69" s="143"/>
      <c r="S69" s="143"/>
      <c r="T69" s="143"/>
      <c r="U69" s="116"/>
      <c r="V69" s="116" t="s">
        <v>159</v>
      </c>
      <c r="W69" s="172"/>
    </row>
    <row r="70" spans="1:23" ht="20.25" customHeight="1">
      <c r="A70" s="172"/>
      <c r="B70" s="172"/>
      <c r="C70" s="116" t="s">
        <v>160</v>
      </c>
      <c r="D70" s="149" t="s">
        <v>161</v>
      </c>
      <c r="E70" s="127">
        <v>1</v>
      </c>
      <c r="F70" s="151">
        <v>16</v>
      </c>
      <c r="G70" s="151">
        <v>16</v>
      </c>
      <c r="H70" s="116"/>
      <c r="I70" s="116"/>
      <c r="J70" s="116"/>
      <c r="K70" s="116"/>
      <c r="L70" s="116"/>
      <c r="M70" s="143"/>
      <c r="N70" s="143"/>
      <c r="O70" s="143"/>
      <c r="P70" s="143"/>
      <c r="Q70" s="143"/>
      <c r="R70" s="143">
        <v>16</v>
      </c>
      <c r="S70" s="143"/>
      <c r="T70" s="143"/>
      <c r="U70" s="116"/>
      <c r="V70" s="116" t="s">
        <v>159</v>
      </c>
      <c r="W70" s="172"/>
    </row>
    <row r="71" spans="1:23" ht="20.25" customHeight="1">
      <c r="A71" s="172"/>
      <c r="B71" s="172"/>
      <c r="C71" s="116" t="s">
        <v>162</v>
      </c>
      <c r="D71" s="149" t="s">
        <v>163</v>
      </c>
      <c r="E71" s="127">
        <v>1.5</v>
      </c>
      <c r="F71" s="151">
        <v>24</v>
      </c>
      <c r="G71" s="151">
        <v>24</v>
      </c>
      <c r="H71" s="116"/>
      <c r="I71" s="116"/>
      <c r="J71" s="116"/>
      <c r="K71" s="116"/>
      <c r="L71" s="116"/>
      <c r="M71" s="143"/>
      <c r="N71" s="143"/>
      <c r="O71" s="143"/>
      <c r="P71" s="143"/>
      <c r="Q71" s="143">
        <v>24</v>
      </c>
      <c r="R71" s="143"/>
      <c r="S71" s="143"/>
      <c r="T71" s="143"/>
      <c r="U71" s="116"/>
      <c r="V71" s="116" t="s">
        <v>159</v>
      </c>
      <c r="W71" s="172"/>
    </row>
    <row r="72" spans="1:23" ht="19.5" customHeight="1">
      <c r="A72" s="172"/>
      <c r="B72" s="172"/>
      <c r="C72" s="116" t="s">
        <v>164</v>
      </c>
      <c r="D72" s="149" t="s">
        <v>165</v>
      </c>
      <c r="E72" s="127">
        <v>1</v>
      </c>
      <c r="F72" s="151">
        <v>16</v>
      </c>
      <c r="G72" s="151">
        <v>16</v>
      </c>
      <c r="H72" s="116"/>
      <c r="I72" s="116"/>
      <c r="J72" s="116"/>
      <c r="K72" s="116"/>
      <c r="L72" s="116"/>
      <c r="M72" s="116"/>
      <c r="N72" s="116"/>
      <c r="O72" s="116"/>
      <c r="P72" s="116"/>
      <c r="Q72" s="116"/>
      <c r="R72" s="116"/>
      <c r="S72" s="116"/>
      <c r="T72" s="116">
        <v>16</v>
      </c>
      <c r="U72" s="116"/>
      <c r="V72" s="116" t="s">
        <v>159</v>
      </c>
      <c r="W72" s="172"/>
    </row>
    <row r="73" spans="1:23" ht="20.25" customHeight="1">
      <c r="A73" s="172"/>
      <c r="B73" s="172"/>
      <c r="C73" s="116" t="s">
        <v>166</v>
      </c>
      <c r="D73" s="149" t="s">
        <v>167</v>
      </c>
      <c r="E73" s="127">
        <v>1</v>
      </c>
      <c r="F73" s="151">
        <v>16</v>
      </c>
      <c r="G73" s="151">
        <v>16</v>
      </c>
      <c r="H73" s="116"/>
      <c r="I73" s="116"/>
      <c r="J73" s="116"/>
      <c r="K73" s="116"/>
      <c r="L73" s="116"/>
      <c r="M73" s="116"/>
      <c r="N73" s="116"/>
      <c r="O73" s="128"/>
      <c r="P73" s="128"/>
      <c r="Q73" s="116"/>
      <c r="R73" s="116"/>
      <c r="S73" s="116"/>
      <c r="T73" s="116">
        <v>16</v>
      </c>
      <c r="U73" s="116"/>
      <c r="V73" s="116" t="s">
        <v>159</v>
      </c>
      <c r="W73" s="172"/>
    </row>
    <row r="74" spans="1:23" ht="20.25" customHeight="1">
      <c r="A74" s="172"/>
      <c r="B74" s="172"/>
      <c r="C74" s="187" t="s">
        <v>92</v>
      </c>
      <c r="D74" s="188"/>
      <c r="E74" s="142">
        <f aca="true" t="shared" si="6" ref="E74:L74">SUM(E69:E73)</f>
        <v>6.5</v>
      </c>
      <c r="F74" s="143">
        <f t="shared" si="6"/>
        <v>104</v>
      </c>
      <c r="G74" s="143">
        <f t="shared" si="6"/>
        <v>104</v>
      </c>
      <c r="H74" s="143">
        <f t="shared" si="6"/>
        <v>0</v>
      </c>
      <c r="I74" s="143">
        <f t="shared" si="6"/>
        <v>0</v>
      </c>
      <c r="J74" s="143">
        <f t="shared" si="6"/>
        <v>0</v>
      </c>
      <c r="K74" s="143">
        <f t="shared" si="6"/>
        <v>0</v>
      </c>
      <c r="L74" s="143">
        <f t="shared" si="6"/>
        <v>0</v>
      </c>
      <c r="M74" s="143"/>
      <c r="N74" s="143">
        <f>SUM(N69:N73)</f>
        <v>0</v>
      </c>
      <c r="O74" s="143">
        <f>SUM(O69:O73)</f>
        <v>0</v>
      </c>
      <c r="P74" s="143"/>
      <c r="Q74" s="143">
        <f>SUM(Q69:Q73)</f>
        <v>56</v>
      </c>
      <c r="R74" s="143">
        <f>SUM(R69:R73)</f>
        <v>16</v>
      </c>
      <c r="S74" s="143"/>
      <c r="T74" s="143">
        <f>SUM(T69:T73)</f>
        <v>32</v>
      </c>
      <c r="U74" s="142">
        <f>SUM(U69:U73)</f>
        <v>0</v>
      </c>
      <c r="V74" s="148"/>
      <c r="W74" s="172"/>
    </row>
    <row r="75" spans="1:23" ht="20.25" customHeight="1">
      <c r="A75" s="177" t="s">
        <v>168</v>
      </c>
      <c r="B75" s="177" t="s">
        <v>169</v>
      </c>
      <c r="C75" s="157" t="s">
        <v>170</v>
      </c>
      <c r="D75" s="159" t="s">
        <v>171</v>
      </c>
      <c r="E75" s="160">
        <v>1.5</v>
      </c>
      <c r="F75" s="157">
        <v>24</v>
      </c>
      <c r="G75" s="157">
        <v>16</v>
      </c>
      <c r="H75" s="157"/>
      <c r="I75" s="157"/>
      <c r="J75" s="157">
        <v>8</v>
      </c>
      <c r="K75" s="157"/>
      <c r="L75" s="157">
        <v>24</v>
      </c>
      <c r="M75" s="157"/>
      <c r="N75" s="157"/>
      <c r="O75" s="157"/>
      <c r="P75" s="157"/>
      <c r="Q75" s="157"/>
      <c r="R75" s="157"/>
      <c r="S75" s="157"/>
      <c r="T75" s="157"/>
      <c r="U75" s="157"/>
      <c r="V75" s="157" t="s">
        <v>172</v>
      </c>
      <c r="W75" s="177" t="s">
        <v>173</v>
      </c>
    </row>
    <row r="76" spans="1:23" ht="27" customHeight="1">
      <c r="A76" s="177"/>
      <c r="B76" s="177"/>
      <c r="C76" s="116" t="s">
        <v>174</v>
      </c>
      <c r="D76" s="149" t="s">
        <v>175</v>
      </c>
      <c r="E76" s="161">
        <v>1</v>
      </c>
      <c r="F76" s="128">
        <v>16</v>
      </c>
      <c r="G76" s="128">
        <v>16</v>
      </c>
      <c r="H76" s="116"/>
      <c r="I76" s="116"/>
      <c r="J76" s="116"/>
      <c r="K76" s="116"/>
      <c r="L76" s="116"/>
      <c r="M76" s="116"/>
      <c r="N76" s="116"/>
      <c r="O76" s="116">
        <v>16</v>
      </c>
      <c r="Q76" s="128"/>
      <c r="R76" s="116"/>
      <c r="S76" s="116"/>
      <c r="T76" s="116"/>
      <c r="U76" s="116"/>
      <c r="V76" s="116" t="s">
        <v>172</v>
      </c>
      <c r="W76" s="177"/>
    </row>
    <row r="77" spans="1:23" ht="20.25" customHeight="1">
      <c r="A77" s="177"/>
      <c r="B77" s="177"/>
      <c r="C77" s="189" t="s">
        <v>118</v>
      </c>
      <c r="D77" s="188"/>
      <c r="E77" s="142">
        <f>SUM(E75:E76)</f>
        <v>2.5</v>
      </c>
      <c r="F77" s="142">
        <f aca="true" t="shared" si="7" ref="F77:T77">SUM(F75:F76)</f>
        <v>40</v>
      </c>
      <c r="G77" s="143">
        <f t="shared" si="7"/>
        <v>32</v>
      </c>
      <c r="H77" s="143">
        <f t="shared" si="7"/>
        <v>0</v>
      </c>
      <c r="I77" s="143">
        <f t="shared" si="7"/>
        <v>0</v>
      </c>
      <c r="J77" s="143">
        <f t="shared" si="7"/>
        <v>8</v>
      </c>
      <c r="K77" s="143">
        <f t="shared" si="7"/>
        <v>0</v>
      </c>
      <c r="L77" s="143">
        <f t="shared" si="7"/>
        <v>24</v>
      </c>
      <c r="M77" s="143">
        <f t="shared" si="7"/>
        <v>0</v>
      </c>
      <c r="N77" s="143">
        <f t="shared" si="7"/>
        <v>0</v>
      </c>
      <c r="O77" s="143">
        <f t="shared" si="7"/>
        <v>16</v>
      </c>
      <c r="P77" s="143">
        <f t="shared" si="7"/>
        <v>0</v>
      </c>
      <c r="Q77" s="143">
        <f t="shared" si="7"/>
        <v>0</v>
      </c>
      <c r="R77" s="142">
        <f t="shared" si="7"/>
        <v>0</v>
      </c>
      <c r="S77" s="142"/>
      <c r="T77" s="142">
        <f t="shared" si="7"/>
        <v>0</v>
      </c>
      <c r="U77" s="142"/>
      <c r="V77" s="148"/>
      <c r="W77" s="177"/>
    </row>
    <row r="78" spans="1:23" ht="20.25" customHeight="1">
      <c r="A78" s="177"/>
      <c r="B78" s="177"/>
      <c r="C78" s="116" t="s">
        <v>176</v>
      </c>
      <c r="D78" s="147" t="s">
        <v>177</v>
      </c>
      <c r="E78" s="127">
        <v>1</v>
      </c>
      <c r="F78" s="116">
        <v>16</v>
      </c>
      <c r="G78" s="116">
        <v>16</v>
      </c>
      <c r="H78" s="116"/>
      <c r="I78" s="116"/>
      <c r="J78" s="116"/>
      <c r="K78" s="116">
        <v>16</v>
      </c>
      <c r="L78" s="116"/>
      <c r="M78" s="116"/>
      <c r="N78" s="116"/>
      <c r="O78" s="116"/>
      <c r="P78" s="116"/>
      <c r="Q78" s="116"/>
      <c r="R78" s="116"/>
      <c r="S78" s="116"/>
      <c r="T78" s="116"/>
      <c r="U78" s="116"/>
      <c r="V78" s="116" t="s">
        <v>178</v>
      </c>
      <c r="W78" s="177"/>
    </row>
    <row r="79" spans="1:23" ht="20.25" customHeight="1">
      <c r="A79" s="177"/>
      <c r="B79" s="177"/>
      <c r="C79" s="116" t="s">
        <v>179</v>
      </c>
      <c r="D79" s="149" t="s">
        <v>180</v>
      </c>
      <c r="E79" s="127">
        <v>1.5</v>
      </c>
      <c r="F79" s="151">
        <v>24</v>
      </c>
      <c r="G79" s="151">
        <v>24</v>
      </c>
      <c r="H79" s="116"/>
      <c r="I79" s="116"/>
      <c r="J79" s="116"/>
      <c r="K79" s="116"/>
      <c r="L79" s="116"/>
      <c r="M79" s="116"/>
      <c r="N79" s="116"/>
      <c r="O79" s="128"/>
      <c r="P79" s="128"/>
      <c r="Q79" s="116"/>
      <c r="R79" s="116">
        <v>24</v>
      </c>
      <c r="S79" s="116"/>
      <c r="T79" s="116"/>
      <c r="U79" s="116"/>
      <c r="V79" s="116" t="s">
        <v>178</v>
      </c>
      <c r="W79" s="177"/>
    </row>
    <row r="80" spans="1:23" ht="20.25" customHeight="1">
      <c r="A80" s="177"/>
      <c r="B80" s="177"/>
      <c r="C80" s="116" t="s">
        <v>181</v>
      </c>
      <c r="D80" s="149" t="s">
        <v>182</v>
      </c>
      <c r="E80" s="127">
        <v>1</v>
      </c>
      <c r="F80" s="151">
        <v>16</v>
      </c>
      <c r="G80" s="151">
        <v>16</v>
      </c>
      <c r="H80" s="116"/>
      <c r="I80" s="116"/>
      <c r="J80" s="116"/>
      <c r="K80" s="116"/>
      <c r="L80" s="116"/>
      <c r="M80" s="116"/>
      <c r="N80" s="116"/>
      <c r="O80" s="128"/>
      <c r="P80" s="128"/>
      <c r="Q80" s="116"/>
      <c r="R80" s="116">
        <v>16</v>
      </c>
      <c r="S80" s="116"/>
      <c r="T80" s="116"/>
      <c r="U80" s="116"/>
      <c r="V80" s="116" t="s">
        <v>178</v>
      </c>
      <c r="W80" s="177"/>
    </row>
    <row r="81" spans="1:23" ht="26.25" customHeight="1">
      <c r="A81" s="177"/>
      <c r="B81" s="177"/>
      <c r="C81" s="116" t="s">
        <v>183</v>
      </c>
      <c r="D81" s="162" t="s">
        <v>184</v>
      </c>
      <c r="E81" s="127">
        <v>1.5</v>
      </c>
      <c r="F81" s="151">
        <v>24</v>
      </c>
      <c r="G81" s="151">
        <v>24</v>
      </c>
      <c r="H81" s="116"/>
      <c r="I81" s="116"/>
      <c r="J81" s="116"/>
      <c r="K81" s="116"/>
      <c r="L81" s="116"/>
      <c r="M81" s="116"/>
      <c r="N81" s="116"/>
      <c r="O81" s="128"/>
      <c r="P81" s="128"/>
      <c r="Q81" s="116"/>
      <c r="R81" s="116">
        <v>24</v>
      </c>
      <c r="S81" s="116"/>
      <c r="T81" s="116"/>
      <c r="U81" s="116"/>
      <c r="V81" s="157" t="s">
        <v>178</v>
      </c>
      <c r="W81" s="177"/>
    </row>
    <row r="82" spans="1:23" ht="31.5" customHeight="1">
      <c r="A82" s="177"/>
      <c r="B82" s="177"/>
      <c r="C82" s="116" t="s">
        <v>185</v>
      </c>
      <c r="D82" s="163" t="s">
        <v>186</v>
      </c>
      <c r="E82" s="164">
        <v>2</v>
      </c>
      <c r="F82" s="165">
        <v>32</v>
      </c>
      <c r="G82" s="165">
        <v>24</v>
      </c>
      <c r="H82" s="165"/>
      <c r="I82" s="169"/>
      <c r="J82" s="169">
        <v>8</v>
      </c>
      <c r="K82" s="169"/>
      <c r="L82" s="169"/>
      <c r="M82" s="169">
        <v>32</v>
      </c>
      <c r="N82" s="169"/>
      <c r="O82" s="169"/>
      <c r="Q82" s="169"/>
      <c r="R82" s="169"/>
      <c r="S82" s="169"/>
      <c r="T82" s="165"/>
      <c r="U82" s="165"/>
      <c r="V82" s="170" t="s">
        <v>178</v>
      </c>
      <c r="W82" s="177"/>
    </row>
    <row r="83" spans="1:23" ht="20.25" customHeight="1">
      <c r="A83" s="177"/>
      <c r="B83" s="178"/>
      <c r="C83" s="189" t="s">
        <v>118</v>
      </c>
      <c r="D83" s="188"/>
      <c r="E83" s="142">
        <f>SUM(E78:E82)</f>
        <v>7</v>
      </c>
      <c r="F83" s="143">
        <f>SUM(F78:F82)</f>
        <v>112</v>
      </c>
      <c r="G83" s="143">
        <f>SUM(G78:G82)</f>
        <v>104</v>
      </c>
      <c r="H83" s="143">
        <f>SUM(H78:H82)</f>
        <v>0</v>
      </c>
      <c r="I83" s="143">
        <f aca="true" t="shared" si="8" ref="I83:U83">SUM(I78:I82)</f>
        <v>0</v>
      </c>
      <c r="J83" s="143">
        <f t="shared" si="8"/>
        <v>8</v>
      </c>
      <c r="K83" s="143">
        <f t="shared" si="8"/>
        <v>16</v>
      </c>
      <c r="L83" s="143">
        <f t="shared" si="8"/>
        <v>0</v>
      </c>
      <c r="M83" s="143">
        <f t="shared" si="8"/>
        <v>32</v>
      </c>
      <c r="N83" s="143">
        <f t="shared" si="8"/>
        <v>0</v>
      </c>
      <c r="O83" s="143">
        <f t="shared" si="8"/>
        <v>0</v>
      </c>
      <c r="P83" s="143">
        <f t="shared" si="8"/>
        <v>0</v>
      </c>
      <c r="Q83" s="143">
        <f t="shared" si="8"/>
        <v>0</v>
      </c>
      <c r="R83" s="143">
        <f t="shared" si="8"/>
        <v>64</v>
      </c>
      <c r="S83" s="143">
        <f t="shared" si="8"/>
        <v>0</v>
      </c>
      <c r="T83" s="143">
        <f t="shared" si="8"/>
        <v>0</v>
      </c>
      <c r="U83" s="143">
        <f t="shared" si="8"/>
        <v>0</v>
      </c>
      <c r="V83" s="116" t="s">
        <v>178</v>
      </c>
      <c r="W83" s="178"/>
    </row>
    <row r="84" spans="1:23" ht="20.25" customHeight="1">
      <c r="A84" s="177"/>
      <c r="B84" s="176" t="s">
        <v>187</v>
      </c>
      <c r="C84" s="181" t="s">
        <v>188</v>
      </c>
      <c r="D84" s="182"/>
      <c r="E84" s="182"/>
      <c r="F84" s="182"/>
      <c r="G84" s="182"/>
      <c r="H84" s="182"/>
      <c r="I84" s="182"/>
      <c r="J84" s="182"/>
      <c r="K84" s="182"/>
      <c r="L84" s="182"/>
      <c r="M84" s="182"/>
      <c r="N84" s="182"/>
      <c r="O84" s="182"/>
      <c r="P84" s="182"/>
      <c r="Q84" s="182"/>
      <c r="R84" s="182"/>
      <c r="S84" s="182"/>
      <c r="T84" s="182"/>
      <c r="U84" s="183"/>
      <c r="V84" s="173" t="s">
        <v>189</v>
      </c>
      <c r="W84" s="176" t="s">
        <v>190</v>
      </c>
    </row>
    <row r="85" spans="1:23" ht="20.25" customHeight="1">
      <c r="A85" s="177"/>
      <c r="B85" s="177"/>
      <c r="C85" s="184"/>
      <c r="D85" s="185"/>
      <c r="E85" s="185"/>
      <c r="F85" s="185"/>
      <c r="G85" s="185"/>
      <c r="H85" s="185"/>
      <c r="I85" s="185"/>
      <c r="J85" s="185"/>
      <c r="K85" s="185"/>
      <c r="L85" s="185"/>
      <c r="M85" s="185"/>
      <c r="N85" s="185"/>
      <c r="O85" s="185"/>
      <c r="P85" s="185"/>
      <c r="Q85" s="185"/>
      <c r="R85" s="185"/>
      <c r="S85" s="185"/>
      <c r="T85" s="185"/>
      <c r="U85" s="186"/>
      <c r="V85" s="174"/>
      <c r="W85" s="177"/>
    </row>
    <row r="86" spans="1:23" ht="24" customHeight="1">
      <c r="A86" s="178"/>
      <c r="B86" s="179"/>
      <c r="C86" s="116" t="s">
        <v>191</v>
      </c>
      <c r="D86" s="166" t="s">
        <v>192</v>
      </c>
      <c r="E86" s="127">
        <v>1</v>
      </c>
      <c r="F86" s="128">
        <v>16</v>
      </c>
      <c r="G86" s="128">
        <v>16</v>
      </c>
      <c r="H86" s="128"/>
      <c r="I86" s="128"/>
      <c r="J86" s="128"/>
      <c r="K86" s="128"/>
      <c r="L86" s="128"/>
      <c r="M86" s="128">
        <v>16</v>
      </c>
      <c r="N86" s="128"/>
      <c r="O86" s="128"/>
      <c r="P86" s="128"/>
      <c r="Q86" s="128"/>
      <c r="R86" s="116"/>
      <c r="S86" s="116"/>
      <c r="T86" s="116"/>
      <c r="U86" s="116"/>
      <c r="V86" s="175"/>
      <c r="W86" s="178"/>
    </row>
    <row r="87" spans="1:23" ht="98.25" customHeight="1">
      <c r="A87" s="190" t="s">
        <v>193</v>
      </c>
      <c r="B87" s="191"/>
      <c r="C87" s="192"/>
      <c r="D87" s="191"/>
      <c r="E87" s="191"/>
      <c r="F87" s="191"/>
      <c r="G87" s="191"/>
      <c r="H87" s="191"/>
      <c r="I87" s="191"/>
      <c r="J87" s="191"/>
      <c r="K87" s="191"/>
      <c r="L87" s="191"/>
      <c r="M87" s="191"/>
      <c r="N87" s="191"/>
      <c r="O87" s="191"/>
      <c r="P87" s="191"/>
      <c r="Q87" s="191"/>
      <c r="R87" s="191"/>
      <c r="S87" s="191"/>
      <c r="T87" s="191"/>
      <c r="U87" s="191"/>
      <c r="V87" s="191"/>
      <c r="W87" s="191"/>
    </row>
    <row r="88" spans="1:23" ht="36" customHeight="1">
      <c r="A88" s="123"/>
      <c r="B88" s="123"/>
      <c r="C88" s="167"/>
      <c r="D88" s="123"/>
      <c r="E88" s="168"/>
      <c r="F88" s="167"/>
      <c r="G88" s="167"/>
      <c r="H88" s="167"/>
      <c r="I88" s="167"/>
      <c r="J88" s="167"/>
      <c r="K88" s="167"/>
      <c r="L88" s="167"/>
      <c r="M88" s="167"/>
      <c r="N88" s="167"/>
      <c r="O88" s="167"/>
      <c r="P88" s="167"/>
      <c r="Q88" s="167"/>
      <c r="R88" s="167"/>
      <c r="S88" s="167"/>
      <c r="T88" s="167"/>
      <c r="U88" s="167"/>
      <c r="V88" s="171"/>
      <c r="W88" s="167"/>
    </row>
    <row r="89" spans="1:23" s="123" customFormat="1" ht="52.5" customHeight="1">
      <c r="A89" s="124"/>
      <c r="B89" s="120"/>
      <c r="C89" s="120"/>
      <c r="D89" s="122"/>
      <c r="E89" s="125"/>
      <c r="F89" s="120"/>
      <c r="G89" s="120"/>
      <c r="H89" s="120"/>
      <c r="I89" s="120"/>
      <c r="J89" s="120"/>
      <c r="K89" s="120"/>
      <c r="L89" s="120"/>
      <c r="M89" s="120"/>
      <c r="N89" s="120"/>
      <c r="O89" s="120"/>
      <c r="P89" s="120"/>
      <c r="Q89" s="120"/>
      <c r="R89" s="120"/>
      <c r="S89" s="120"/>
      <c r="T89" s="120"/>
      <c r="U89" s="120"/>
      <c r="V89" s="152"/>
      <c r="W89" s="120"/>
    </row>
    <row r="90" spans="1:23" s="123" customFormat="1" ht="20.25" customHeight="1">
      <c r="A90" s="124"/>
      <c r="B90" s="120"/>
      <c r="C90" s="120"/>
      <c r="D90" s="122"/>
      <c r="E90" s="125"/>
      <c r="F90" s="120"/>
      <c r="G90" s="120"/>
      <c r="H90" s="120"/>
      <c r="I90" s="120"/>
      <c r="J90" s="120"/>
      <c r="K90" s="120"/>
      <c r="L90" s="120"/>
      <c r="M90" s="120"/>
      <c r="N90" s="120"/>
      <c r="O90" s="120"/>
      <c r="P90" s="120"/>
      <c r="Q90" s="120"/>
      <c r="R90" s="120"/>
      <c r="S90" s="120"/>
      <c r="T90" s="120"/>
      <c r="U90" s="120"/>
      <c r="V90" s="152"/>
      <c r="W90" s="120"/>
    </row>
    <row r="91" ht="20.25" customHeight="1">
      <c r="V91" s="152"/>
    </row>
    <row r="92" ht="20.25" customHeight="1">
      <c r="V92" s="152"/>
    </row>
    <row r="93" ht="20.25" customHeight="1">
      <c r="V93" s="152"/>
    </row>
    <row r="94" ht="20.25" customHeight="1">
      <c r="V94" s="152"/>
    </row>
    <row r="95" ht="20.25" customHeight="1">
      <c r="V95" s="152"/>
    </row>
    <row r="96" ht="20.25" customHeight="1">
      <c r="V96" s="152"/>
    </row>
    <row r="97" ht="20.25" customHeight="1">
      <c r="V97" s="152"/>
    </row>
    <row r="98" ht="20.25" customHeight="1">
      <c r="V98" s="152"/>
    </row>
    <row r="99" ht="20.25" customHeight="1">
      <c r="V99" s="152"/>
    </row>
    <row r="100" ht="20.25" customHeight="1">
      <c r="V100" s="152"/>
    </row>
    <row r="101" spans="2:22" ht="20.25" customHeight="1">
      <c r="B101" s="124"/>
      <c r="D101" s="124"/>
      <c r="E101" s="120"/>
      <c r="V101" s="152"/>
    </row>
    <row r="102" spans="2:22" ht="20.25" customHeight="1">
      <c r="B102" s="124"/>
      <c r="D102" s="124"/>
      <c r="E102" s="120"/>
      <c r="V102" s="152"/>
    </row>
    <row r="103" spans="2:22" ht="20.25" customHeight="1">
      <c r="B103" s="124"/>
      <c r="D103" s="124"/>
      <c r="E103" s="120"/>
      <c r="V103" s="152"/>
    </row>
    <row r="104" spans="2:22" ht="20.25" customHeight="1">
      <c r="B104" s="124"/>
      <c r="D104" s="124"/>
      <c r="E104" s="120"/>
      <c r="V104" s="152"/>
    </row>
    <row r="105" spans="2:22" ht="20.25" customHeight="1">
      <c r="B105" s="124"/>
      <c r="D105" s="124"/>
      <c r="E105" s="120"/>
      <c r="V105" s="152"/>
    </row>
    <row r="106" spans="2:22" ht="20.25" customHeight="1">
      <c r="B106" s="124"/>
      <c r="D106" s="124"/>
      <c r="E106" s="120"/>
      <c r="V106" s="152"/>
    </row>
    <row r="107" spans="2:22" ht="20.25" customHeight="1">
      <c r="B107" s="124"/>
      <c r="D107" s="124"/>
      <c r="E107" s="120"/>
      <c r="V107" s="152"/>
    </row>
    <row r="108" spans="2:22" ht="20.25" customHeight="1">
      <c r="B108" s="124"/>
      <c r="D108" s="124"/>
      <c r="E108" s="120"/>
      <c r="V108" s="152"/>
    </row>
    <row r="109" spans="2:22" ht="20.25" customHeight="1">
      <c r="B109" s="124"/>
      <c r="D109" s="124"/>
      <c r="E109" s="120"/>
      <c r="V109" s="152"/>
    </row>
    <row r="110" spans="2:22" ht="20.25" customHeight="1">
      <c r="B110" s="124"/>
      <c r="D110" s="124"/>
      <c r="E110" s="120"/>
      <c r="V110" s="152"/>
    </row>
    <row r="111" spans="2:22" ht="20.25" customHeight="1">
      <c r="B111" s="124"/>
      <c r="D111" s="124"/>
      <c r="E111" s="120"/>
      <c r="V111" s="152"/>
    </row>
    <row r="112" spans="2:22" ht="20.25" customHeight="1">
      <c r="B112" s="124"/>
      <c r="D112" s="124"/>
      <c r="E112" s="120"/>
      <c r="V112" s="152"/>
    </row>
    <row r="113" spans="2:22" ht="20.25" customHeight="1">
      <c r="B113" s="124"/>
      <c r="D113" s="124"/>
      <c r="E113" s="120"/>
      <c r="V113" s="152"/>
    </row>
    <row r="114" spans="2:22" ht="20.25" customHeight="1">
      <c r="B114" s="124"/>
      <c r="D114" s="124"/>
      <c r="E114" s="120"/>
      <c r="V114" s="152"/>
    </row>
    <row r="115" spans="2:22" ht="20.25" customHeight="1">
      <c r="B115" s="124"/>
      <c r="D115" s="124"/>
      <c r="E115" s="120"/>
      <c r="V115" s="152"/>
    </row>
    <row r="116" spans="2:22" ht="20.25" customHeight="1">
      <c r="B116" s="124"/>
      <c r="D116" s="124"/>
      <c r="E116" s="120"/>
      <c r="V116" s="152"/>
    </row>
    <row r="117" spans="2:22" ht="20.25" customHeight="1">
      <c r="B117" s="124"/>
      <c r="D117" s="124"/>
      <c r="E117" s="120"/>
      <c r="V117" s="152"/>
    </row>
    <row r="118" spans="2:22" ht="20.25" customHeight="1">
      <c r="B118" s="124"/>
      <c r="D118" s="124"/>
      <c r="E118" s="120"/>
      <c r="V118" s="152"/>
    </row>
    <row r="119" spans="2:22" ht="20.25" customHeight="1">
      <c r="B119" s="124"/>
      <c r="D119" s="124"/>
      <c r="E119" s="120"/>
      <c r="V119" s="152"/>
    </row>
    <row r="120" spans="2:22" ht="20.25" customHeight="1">
      <c r="B120" s="124"/>
      <c r="D120" s="124"/>
      <c r="E120" s="120"/>
      <c r="V120" s="152"/>
    </row>
    <row r="121" spans="2:22" ht="20.25" customHeight="1">
      <c r="B121" s="124"/>
      <c r="D121" s="124"/>
      <c r="E121" s="120"/>
      <c r="V121" s="152"/>
    </row>
    <row r="122" spans="2:22" ht="20.25" customHeight="1">
      <c r="B122" s="124"/>
      <c r="D122" s="124"/>
      <c r="E122" s="120"/>
      <c r="V122" s="152"/>
    </row>
    <row r="123" spans="2:22" ht="20.25" customHeight="1">
      <c r="B123" s="124"/>
      <c r="D123" s="124"/>
      <c r="E123" s="120"/>
      <c r="V123" s="152"/>
    </row>
    <row r="124" spans="2:22" ht="20.25" customHeight="1">
      <c r="B124" s="124"/>
      <c r="D124" s="124"/>
      <c r="E124" s="120"/>
      <c r="V124" s="152"/>
    </row>
    <row r="125" spans="2:22" ht="20.25" customHeight="1">
      <c r="B125" s="124"/>
      <c r="D125" s="124"/>
      <c r="E125" s="120"/>
      <c r="V125" s="152"/>
    </row>
    <row r="126" spans="2:22" ht="20.25" customHeight="1">
      <c r="B126" s="124"/>
      <c r="D126" s="124"/>
      <c r="E126" s="120"/>
      <c r="V126" s="152"/>
    </row>
    <row r="127" spans="2:22" ht="20.25" customHeight="1">
      <c r="B127" s="124"/>
      <c r="D127" s="124"/>
      <c r="E127" s="120"/>
      <c r="V127" s="152"/>
    </row>
    <row r="128" spans="2:22" ht="20.25" customHeight="1">
      <c r="B128" s="124"/>
      <c r="D128" s="124"/>
      <c r="E128" s="120"/>
      <c r="V128" s="152"/>
    </row>
    <row r="129" spans="2:22" ht="20.25" customHeight="1">
      <c r="B129" s="124"/>
      <c r="D129" s="124"/>
      <c r="E129" s="120"/>
      <c r="V129" s="152"/>
    </row>
    <row r="130" spans="2:22" ht="20.25" customHeight="1">
      <c r="B130" s="124"/>
      <c r="D130" s="124"/>
      <c r="E130" s="120"/>
      <c r="V130" s="152"/>
    </row>
    <row r="131" spans="2:22" ht="20.25" customHeight="1">
      <c r="B131" s="124"/>
      <c r="D131" s="124"/>
      <c r="E131" s="120"/>
      <c r="V131" s="152"/>
    </row>
    <row r="132" spans="2:22" ht="20.25" customHeight="1">
      <c r="B132" s="124"/>
      <c r="D132" s="124"/>
      <c r="E132" s="120"/>
      <c r="V132" s="152"/>
    </row>
    <row r="133" spans="2:22" ht="20.25" customHeight="1">
      <c r="B133" s="124"/>
      <c r="D133" s="124"/>
      <c r="E133" s="120"/>
      <c r="V133" s="152"/>
    </row>
    <row r="134" spans="2:22" ht="20.25" customHeight="1">
      <c r="B134" s="124"/>
      <c r="D134" s="124"/>
      <c r="E134" s="120"/>
      <c r="V134" s="152"/>
    </row>
    <row r="135" spans="2:22" ht="20.25" customHeight="1">
      <c r="B135" s="124"/>
      <c r="D135" s="124"/>
      <c r="E135" s="120"/>
      <c r="V135" s="152"/>
    </row>
    <row r="136" spans="2:22" ht="20.25" customHeight="1">
      <c r="B136" s="124"/>
      <c r="D136" s="124"/>
      <c r="E136" s="120"/>
      <c r="V136" s="152"/>
    </row>
    <row r="137" spans="2:22" ht="20.25" customHeight="1">
      <c r="B137" s="124"/>
      <c r="D137" s="124"/>
      <c r="E137" s="120"/>
      <c r="V137" s="152"/>
    </row>
    <row r="138" spans="2:22" ht="20.25" customHeight="1">
      <c r="B138" s="124"/>
      <c r="D138" s="124"/>
      <c r="E138" s="120"/>
      <c r="V138" s="152"/>
    </row>
    <row r="139" spans="2:22" ht="20.25" customHeight="1">
      <c r="B139" s="124"/>
      <c r="D139" s="124"/>
      <c r="E139" s="120"/>
      <c r="V139" s="152"/>
    </row>
    <row r="140" spans="2:22" ht="20.25" customHeight="1">
      <c r="B140" s="124"/>
      <c r="D140" s="124"/>
      <c r="E140" s="120"/>
      <c r="V140" s="152"/>
    </row>
    <row r="141" spans="2:22" ht="20.25" customHeight="1">
      <c r="B141" s="124"/>
      <c r="D141" s="124"/>
      <c r="E141" s="120"/>
      <c r="V141" s="152"/>
    </row>
    <row r="142" spans="2:22" ht="20.25" customHeight="1">
      <c r="B142" s="124"/>
      <c r="D142" s="124"/>
      <c r="E142" s="120"/>
      <c r="V142" s="152"/>
    </row>
    <row r="143" spans="2:22" ht="20.25" customHeight="1">
      <c r="B143" s="124"/>
      <c r="D143" s="124"/>
      <c r="E143" s="120"/>
      <c r="V143" s="152"/>
    </row>
    <row r="144" spans="2:22" ht="20.25" customHeight="1">
      <c r="B144" s="124"/>
      <c r="D144" s="124"/>
      <c r="E144" s="120"/>
      <c r="V144" s="152"/>
    </row>
    <row r="145" spans="2:22" ht="20.25" customHeight="1">
      <c r="B145" s="124"/>
      <c r="D145" s="124"/>
      <c r="E145" s="120"/>
      <c r="V145" s="152"/>
    </row>
    <row r="146" spans="2:22" ht="20.25" customHeight="1">
      <c r="B146" s="124"/>
      <c r="D146" s="124"/>
      <c r="E146" s="120"/>
      <c r="V146" s="152"/>
    </row>
    <row r="147" spans="2:22" ht="20.25" customHeight="1">
      <c r="B147" s="124"/>
      <c r="D147" s="124"/>
      <c r="E147" s="120"/>
      <c r="V147" s="152"/>
    </row>
    <row r="148" spans="2:22" ht="20.25" customHeight="1">
      <c r="B148" s="124"/>
      <c r="D148" s="124"/>
      <c r="E148" s="120"/>
      <c r="V148" s="152"/>
    </row>
    <row r="149" spans="2:22" ht="20.25" customHeight="1">
      <c r="B149" s="124"/>
      <c r="D149" s="124"/>
      <c r="E149" s="120"/>
      <c r="V149" s="152"/>
    </row>
    <row r="150" spans="2:22" ht="20.25" customHeight="1">
      <c r="B150" s="124"/>
      <c r="D150" s="124"/>
      <c r="E150" s="120"/>
      <c r="V150" s="152"/>
    </row>
    <row r="151" spans="2:22" ht="20.25" customHeight="1">
      <c r="B151" s="124"/>
      <c r="D151" s="124"/>
      <c r="E151" s="120"/>
      <c r="V151" s="152"/>
    </row>
    <row r="152" spans="2:22" ht="20.25" customHeight="1">
      <c r="B152" s="124"/>
      <c r="D152" s="124"/>
      <c r="E152" s="120"/>
      <c r="V152" s="152"/>
    </row>
    <row r="153" spans="2:22" ht="20.25" customHeight="1">
      <c r="B153" s="124"/>
      <c r="D153" s="124"/>
      <c r="E153" s="120"/>
      <c r="V153" s="152"/>
    </row>
    <row r="154" spans="2:22" ht="20.25" customHeight="1">
      <c r="B154" s="124"/>
      <c r="D154" s="124"/>
      <c r="E154" s="120"/>
      <c r="V154" s="152"/>
    </row>
    <row r="155" spans="2:22" ht="20.25" customHeight="1">
      <c r="B155" s="124"/>
      <c r="D155" s="124"/>
      <c r="E155" s="120"/>
      <c r="V155" s="152"/>
    </row>
    <row r="156" spans="2:22" ht="20.25" customHeight="1">
      <c r="B156" s="124"/>
      <c r="D156" s="124"/>
      <c r="E156" s="120"/>
      <c r="V156" s="152"/>
    </row>
    <row r="157" spans="2:22" ht="20.25" customHeight="1">
      <c r="B157" s="124"/>
      <c r="D157" s="124"/>
      <c r="E157" s="120"/>
      <c r="V157" s="152"/>
    </row>
    <row r="158" spans="2:22" ht="20.25" customHeight="1">
      <c r="B158" s="124"/>
      <c r="D158" s="124"/>
      <c r="E158" s="120"/>
      <c r="V158" s="152"/>
    </row>
    <row r="159" spans="2:22" ht="20.25" customHeight="1">
      <c r="B159" s="124"/>
      <c r="D159" s="124"/>
      <c r="E159" s="120"/>
      <c r="V159" s="152"/>
    </row>
    <row r="160" spans="2:22" ht="20.25" customHeight="1">
      <c r="B160" s="124"/>
      <c r="D160" s="124"/>
      <c r="E160" s="120"/>
      <c r="V160" s="152"/>
    </row>
    <row r="161" spans="2:22" ht="20.25" customHeight="1">
      <c r="B161" s="124"/>
      <c r="D161" s="124"/>
      <c r="E161" s="120"/>
      <c r="V161" s="152"/>
    </row>
    <row r="162" spans="2:22" ht="20.25" customHeight="1">
      <c r="B162" s="124"/>
      <c r="D162" s="124"/>
      <c r="E162" s="120"/>
      <c r="V162" s="152"/>
    </row>
    <row r="163" spans="2:22" ht="20.25" customHeight="1">
      <c r="B163" s="124"/>
      <c r="D163" s="124"/>
      <c r="E163" s="120"/>
      <c r="V163" s="152"/>
    </row>
    <row r="164" spans="2:22" ht="20.25" customHeight="1">
      <c r="B164" s="124"/>
      <c r="D164" s="124"/>
      <c r="E164" s="120"/>
      <c r="V164" s="152"/>
    </row>
    <row r="165" spans="2:22" ht="20.25" customHeight="1">
      <c r="B165" s="124"/>
      <c r="D165" s="124"/>
      <c r="E165" s="120"/>
      <c r="V165" s="152"/>
    </row>
    <row r="166" spans="2:22" ht="20.25" customHeight="1">
      <c r="B166" s="124"/>
      <c r="D166" s="124"/>
      <c r="E166" s="120"/>
      <c r="V166" s="152"/>
    </row>
    <row r="167" spans="2:22" ht="20.25" customHeight="1">
      <c r="B167" s="124"/>
      <c r="D167" s="124"/>
      <c r="E167" s="120"/>
      <c r="V167" s="152"/>
    </row>
    <row r="168" spans="2:22" ht="20.25" customHeight="1">
      <c r="B168" s="124"/>
      <c r="D168" s="124"/>
      <c r="E168" s="120"/>
      <c r="V168" s="152"/>
    </row>
    <row r="169" spans="2:22" ht="20.25" customHeight="1">
      <c r="B169" s="124"/>
      <c r="D169" s="124"/>
      <c r="E169" s="120"/>
      <c r="V169" s="152"/>
    </row>
    <row r="170" spans="2:22" ht="20.25" customHeight="1">
      <c r="B170" s="124"/>
      <c r="D170" s="124"/>
      <c r="E170" s="120"/>
      <c r="V170" s="152"/>
    </row>
    <row r="171" spans="2:22" ht="20.25" customHeight="1">
      <c r="B171" s="124"/>
      <c r="D171" s="124"/>
      <c r="E171" s="120"/>
      <c r="V171" s="152"/>
    </row>
    <row r="172" spans="2:22" ht="20.25" customHeight="1">
      <c r="B172" s="124"/>
      <c r="D172" s="124"/>
      <c r="E172" s="120"/>
      <c r="V172" s="152"/>
    </row>
    <row r="173" spans="2:22" ht="20.25" customHeight="1">
      <c r="B173" s="124"/>
      <c r="D173" s="124"/>
      <c r="E173" s="120"/>
      <c r="V173" s="152"/>
    </row>
    <row r="174" spans="2:22" ht="20.25" customHeight="1">
      <c r="B174" s="124"/>
      <c r="D174" s="124"/>
      <c r="E174" s="120"/>
      <c r="V174" s="152"/>
    </row>
    <row r="175" spans="2:22" ht="20.25" customHeight="1">
      <c r="B175" s="124"/>
      <c r="D175" s="124"/>
      <c r="E175" s="120"/>
      <c r="V175" s="152"/>
    </row>
    <row r="176" spans="2:22" ht="20.25" customHeight="1">
      <c r="B176" s="124"/>
      <c r="D176" s="124"/>
      <c r="E176" s="120"/>
      <c r="V176" s="152"/>
    </row>
    <row r="177" spans="2:22" ht="20.25" customHeight="1">
      <c r="B177" s="124"/>
      <c r="D177" s="124"/>
      <c r="E177" s="120"/>
      <c r="V177" s="152"/>
    </row>
    <row r="178" spans="2:22" ht="20.25" customHeight="1">
      <c r="B178" s="124"/>
      <c r="D178" s="124"/>
      <c r="E178" s="120"/>
      <c r="V178" s="152"/>
    </row>
    <row r="179" spans="2:22" ht="20.25" customHeight="1">
      <c r="B179" s="124"/>
      <c r="D179" s="124"/>
      <c r="E179" s="120"/>
      <c r="V179" s="152"/>
    </row>
  </sheetData>
  <sheetProtection/>
  <mergeCells count="44">
    <mergeCell ref="Q4:S4"/>
    <mergeCell ref="T4:U4"/>
    <mergeCell ref="G3:G5"/>
    <mergeCell ref="H4:H5"/>
    <mergeCell ref="C40:U40"/>
    <mergeCell ref="C49:D49"/>
    <mergeCell ref="C59:D59"/>
    <mergeCell ref="C68:D68"/>
    <mergeCell ref="A1:D1"/>
    <mergeCell ref="A2:W2"/>
    <mergeCell ref="H3:J3"/>
    <mergeCell ref="K3:U3"/>
    <mergeCell ref="K4:M4"/>
    <mergeCell ref="N4:P4"/>
    <mergeCell ref="I4:I5"/>
    <mergeCell ref="J4:J5"/>
    <mergeCell ref="C83:D83"/>
    <mergeCell ref="A87:W87"/>
    <mergeCell ref="A6:A39"/>
    <mergeCell ref="A41:A74"/>
    <mergeCell ref="A75:A86"/>
    <mergeCell ref="B6:B39"/>
    <mergeCell ref="B41:B59"/>
    <mergeCell ref="B60:B74"/>
    <mergeCell ref="C32:D32"/>
    <mergeCell ref="C39:D39"/>
    <mergeCell ref="B75:B83"/>
    <mergeCell ref="B84:B86"/>
    <mergeCell ref="C3:C5"/>
    <mergeCell ref="D3:D5"/>
    <mergeCell ref="E3:E5"/>
    <mergeCell ref="F3:F5"/>
    <mergeCell ref="A3:B5"/>
    <mergeCell ref="C84:U85"/>
    <mergeCell ref="C74:D74"/>
    <mergeCell ref="C77:D77"/>
    <mergeCell ref="V3:V5"/>
    <mergeCell ref="V84:V86"/>
    <mergeCell ref="W3:W5"/>
    <mergeCell ref="W6:W39"/>
    <mergeCell ref="W41:W59"/>
    <mergeCell ref="W60:W74"/>
    <mergeCell ref="W75:W83"/>
    <mergeCell ref="W84:W86"/>
  </mergeCells>
  <printOptions/>
  <pageMargins left="0.3541666666666667" right="0.275" top="0.7479166666666667" bottom="0.46041666666666664" header="0.5902777777777778" footer="0.275"/>
  <pageSetup fitToHeight="0" fitToWidth="1" horizontalDpi="600" verticalDpi="600" orientation="portrait" paperSize="9" scale="82" r:id="rId1"/>
  <ignoredErrors>
    <ignoredError sqref="L32:U32"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showZeros="0" view="pageLayout" workbookViewId="0" topLeftCell="A16">
      <selection activeCell="Q14" sqref="Q14"/>
    </sheetView>
  </sheetViews>
  <sheetFormatPr defaultColWidth="8.75390625" defaultRowHeight="14.25"/>
  <cols>
    <col min="1" max="1" width="3.75390625" style="79" customWidth="1"/>
    <col min="2" max="2" width="5.50390625" style="79" customWidth="1"/>
    <col min="3" max="3" width="7.50390625" style="79" customWidth="1"/>
    <col min="4" max="4" width="12.00390625" style="99" customWidth="1"/>
    <col min="5" max="5" width="3.625" style="79" customWidth="1"/>
    <col min="6" max="6" width="4.375" style="79" customWidth="1"/>
    <col min="7" max="7" width="4.25390625" style="79" customWidth="1"/>
    <col min="8" max="18" width="4.125" style="79" customWidth="1"/>
    <col min="19" max="19" width="4.375" style="79" customWidth="1"/>
    <col min="20" max="20" width="3.25390625" style="79" customWidth="1"/>
    <col min="21" max="21" width="4.375" style="79" customWidth="1"/>
    <col min="22" max="32" width="9.00390625" style="79" bestFit="1" customWidth="1"/>
    <col min="33" max="16384" width="8.75390625" style="79" customWidth="1"/>
  </cols>
  <sheetData>
    <row r="1" spans="1:20" ht="27" customHeight="1">
      <c r="A1" s="216" t="s">
        <v>194</v>
      </c>
      <c r="B1" s="216"/>
      <c r="C1" s="216"/>
      <c r="D1" s="216"/>
      <c r="E1" s="216"/>
      <c r="F1" s="216"/>
      <c r="G1" s="216"/>
      <c r="H1" s="216"/>
      <c r="I1" s="216"/>
      <c r="J1" s="216"/>
      <c r="K1" s="216"/>
      <c r="L1" s="216"/>
      <c r="M1" s="216"/>
      <c r="N1" s="216"/>
      <c r="O1" s="216"/>
      <c r="P1" s="216"/>
      <c r="Q1" s="216"/>
      <c r="R1" s="216"/>
      <c r="S1" s="216"/>
      <c r="T1" s="216"/>
    </row>
    <row r="2" spans="1:21" ht="15.75" customHeight="1">
      <c r="A2" s="206" t="s">
        <v>195</v>
      </c>
      <c r="B2" s="206" t="s">
        <v>196</v>
      </c>
      <c r="C2" s="206" t="s">
        <v>197</v>
      </c>
      <c r="D2" s="213" t="s">
        <v>198</v>
      </c>
      <c r="E2" s="206" t="s">
        <v>199</v>
      </c>
      <c r="F2" s="206" t="s">
        <v>200</v>
      </c>
      <c r="G2" s="206" t="s">
        <v>201</v>
      </c>
      <c r="H2" s="206" t="s">
        <v>202</v>
      </c>
      <c r="I2" s="206"/>
      <c r="J2" s="206"/>
      <c r="K2" s="206"/>
      <c r="L2" s="206"/>
      <c r="M2" s="206"/>
      <c r="N2" s="206"/>
      <c r="O2" s="206"/>
      <c r="P2" s="206"/>
      <c r="Q2" s="206"/>
      <c r="R2" s="206"/>
      <c r="S2" s="206" t="s">
        <v>203</v>
      </c>
      <c r="T2" s="206" t="s">
        <v>204</v>
      </c>
      <c r="U2" s="206" t="s">
        <v>205</v>
      </c>
    </row>
    <row r="3" spans="1:21" ht="15.75" customHeight="1">
      <c r="A3" s="206"/>
      <c r="B3" s="206"/>
      <c r="C3" s="206"/>
      <c r="D3" s="214"/>
      <c r="E3" s="206"/>
      <c r="F3" s="206"/>
      <c r="G3" s="206"/>
      <c r="H3" s="217" t="s">
        <v>206</v>
      </c>
      <c r="I3" s="218"/>
      <c r="J3" s="219"/>
      <c r="K3" s="217" t="s">
        <v>207</v>
      </c>
      <c r="L3" s="218"/>
      <c r="M3" s="219"/>
      <c r="N3" s="217" t="s">
        <v>208</v>
      </c>
      <c r="O3" s="218"/>
      <c r="P3" s="219"/>
      <c r="Q3" s="206" t="s">
        <v>209</v>
      </c>
      <c r="R3" s="206"/>
      <c r="S3" s="206"/>
      <c r="T3" s="206"/>
      <c r="U3" s="206"/>
    </row>
    <row r="4" spans="1:21" ht="27" customHeight="1">
      <c r="A4" s="206"/>
      <c r="B4" s="206"/>
      <c r="C4" s="206"/>
      <c r="D4" s="215"/>
      <c r="E4" s="206"/>
      <c r="F4" s="206"/>
      <c r="G4" s="206"/>
      <c r="H4" s="100">
        <v>1</v>
      </c>
      <c r="I4" s="100">
        <v>2</v>
      </c>
      <c r="J4" s="116" t="s">
        <v>19</v>
      </c>
      <c r="K4" s="100">
        <v>3</v>
      </c>
      <c r="L4" s="100">
        <v>4</v>
      </c>
      <c r="M4" s="100" t="s">
        <v>20</v>
      </c>
      <c r="N4" s="100">
        <v>5</v>
      </c>
      <c r="O4" s="100">
        <v>6</v>
      </c>
      <c r="P4" s="100" t="s">
        <v>21</v>
      </c>
      <c r="Q4" s="100">
        <v>7</v>
      </c>
      <c r="R4" s="100">
        <v>8</v>
      </c>
      <c r="S4" s="206"/>
      <c r="T4" s="206"/>
      <c r="U4" s="206"/>
    </row>
    <row r="5" spans="1:21" ht="18" customHeight="1">
      <c r="A5" s="101">
        <v>1</v>
      </c>
      <c r="B5" s="208" t="s">
        <v>210</v>
      </c>
      <c r="C5" s="102" t="s">
        <v>211</v>
      </c>
      <c r="D5" s="103" t="s">
        <v>212</v>
      </c>
      <c r="E5" s="104">
        <v>48</v>
      </c>
      <c r="F5" s="105">
        <v>1.5</v>
      </c>
      <c r="G5" s="106" t="s">
        <v>213</v>
      </c>
      <c r="H5" s="104"/>
      <c r="I5" s="104"/>
      <c r="J5" s="104"/>
      <c r="K5" s="104">
        <v>48</v>
      </c>
      <c r="L5" s="104"/>
      <c r="M5" s="104"/>
      <c r="N5" s="104"/>
      <c r="O5" s="104"/>
      <c r="P5" s="104"/>
      <c r="Q5" s="104"/>
      <c r="R5" s="104"/>
      <c r="S5" s="104" t="s">
        <v>214</v>
      </c>
      <c r="T5" s="204" t="s">
        <v>529</v>
      </c>
      <c r="U5" s="118"/>
    </row>
    <row r="6" spans="1:21" ht="18" customHeight="1">
      <c r="A6" s="101">
        <v>2</v>
      </c>
      <c r="B6" s="209"/>
      <c r="C6" s="102" t="s">
        <v>215</v>
      </c>
      <c r="D6" s="103" t="s">
        <v>216</v>
      </c>
      <c r="E6" s="104">
        <v>16</v>
      </c>
      <c r="F6" s="105">
        <v>0.5</v>
      </c>
      <c r="G6" s="106" t="s">
        <v>213</v>
      </c>
      <c r="H6" s="104">
        <v>16</v>
      </c>
      <c r="I6" s="104"/>
      <c r="J6" s="104"/>
      <c r="K6" s="104"/>
      <c r="L6" s="104"/>
      <c r="M6" s="104"/>
      <c r="N6" s="104"/>
      <c r="O6" s="104"/>
      <c r="P6" s="104"/>
      <c r="Q6" s="104"/>
      <c r="R6" s="104"/>
      <c r="S6" s="104" t="s">
        <v>214</v>
      </c>
      <c r="T6" s="205"/>
      <c r="U6" s="118"/>
    </row>
    <row r="7" spans="1:21" ht="18" customHeight="1">
      <c r="A7" s="101">
        <v>3</v>
      </c>
      <c r="B7" s="209"/>
      <c r="C7" s="102" t="s">
        <v>217</v>
      </c>
      <c r="D7" s="103" t="s">
        <v>218</v>
      </c>
      <c r="E7" s="104">
        <v>16</v>
      </c>
      <c r="F7" s="105">
        <v>0.5</v>
      </c>
      <c r="G7" s="106"/>
      <c r="H7" s="104"/>
      <c r="I7" s="104"/>
      <c r="J7" s="104"/>
      <c r="K7" s="104">
        <v>16</v>
      </c>
      <c r="L7" s="104"/>
      <c r="M7" s="104"/>
      <c r="N7" s="104"/>
      <c r="O7" s="104"/>
      <c r="P7" s="104"/>
      <c r="Q7" s="104"/>
      <c r="R7" s="104"/>
      <c r="S7" s="104" t="s">
        <v>214</v>
      </c>
      <c r="T7" s="205"/>
      <c r="U7" s="118"/>
    </row>
    <row r="8" spans="1:21" ht="18" customHeight="1">
      <c r="A8" s="101">
        <v>4</v>
      </c>
      <c r="B8" s="209"/>
      <c r="C8" s="102" t="s">
        <v>219</v>
      </c>
      <c r="D8" s="103" t="s">
        <v>220</v>
      </c>
      <c r="E8" s="104">
        <v>16</v>
      </c>
      <c r="F8" s="105">
        <v>0.5</v>
      </c>
      <c r="G8" s="106" t="s">
        <v>213</v>
      </c>
      <c r="H8" s="104"/>
      <c r="I8" s="104"/>
      <c r="J8" s="104"/>
      <c r="K8" s="104"/>
      <c r="L8" s="104">
        <v>16</v>
      </c>
      <c r="M8" s="104"/>
      <c r="N8" s="104"/>
      <c r="O8" s="104"/>
      <c r="P8" s="104"/>
      <c r="Q8" s="104"/>
      <c r="R8" s="104"/>
      <c r="S8" s="104" t="s">
        <v>214</v>
      </c>
      <c r="T8" s="205"/>
      <c r="U8" s="118"/>
    </row>
    <row r="9" spans="1:21" ht="29.25" customHeight="1">
      <c r="A9" s="101">
        <v>5</v>
      </c>
      <c r="B9" s="209"/>
      <c r="C9" s="102" t="s">
        <v>221</v>
      </c>
      <c r="D9" s="107" t="s">
        <v>222</v>
      </c>
      <c r="E9" s="104">
        <v>16</v>
      </c>
      <c r="F9" s="105">
        <v>0.5</v>
      </c>
      <c r="G9" s="106" t="s">
        <v>213</v>
      </c>
      <c r="H9" s="104"/>
      <c r="I9" s="104"/>
      <c r="J9" s="104"/>
      <c r="K9" s="104"/>
      <c r="L9" s="104"/>
      <c r="M9" s="104"/>
      <c r="N9" s="104">
        <v>16</v>
      </c>
      <c r="O9" s="104"/>
      <c r="P9" s="104"/>
      <c r="Q9" s="104"/>
      <c r="R9" s="104"/>
      <c r="S9" s="104" t="s">
        <v>214</v>
      </c>
      <c r="T9" s="205"/>
      <c r="U9" s="118"/>
    </row>
    <row r="10" spans="1:21" ht="18" customHeight="1">
      <c r="A10" s="101">
        <v>6</v>
      </c>
      <c r="B10" s="209"/>
      <c r="C10" s="102" t="s">
        <v>223</v>
      </c>
      <c r="D10" s="103" t="s">
        <v>224</v>
      </c>
      <c r="E10" s="104">
        <v>16</v>
      </c>
      <c r="F10" s="105">
        <v>0.5</v>
      </c>
      <c r="G10" s="106" t="s">
        <v>213</v>
      </c>
      <c r="H10" s="104"/>
      <c r="I10" s="104"/>
      <c r="J10" s="104"/>
      <c r="K10" s="104"/>
      <c r="L10" s="104"/>
      <c r="M10" s="104"/>
      <c r="N10" s="104">
        <v>16</v>
      </c>
      <c r="O10" s="104"/>
      <c r="P10" s="104"/>
      <c r="Q10" s="104"/>
      <c r="R10" s="104"/>
      <c r="S10" s="104" t="s">
        <v>214</v>
      </c>
      <c r="T10" s="205"/>
      <c r="U10" s="118"/>
    </row>
    <row r="11" spans="1:21" ht="33.75" customHeight="1">
      <c r="A11" s="101">
        <v>7</v>
      </c>
      <c r="B11" s="209"/>
      <c r="C11" s="102" t="s">
        <v>225</v>
      </c>
      <c r="D11" s="107" t="s">
        <v>226</v>
      </c>
      <c r="E11" s="104">
        <v>16</v>
      </c>
      <c r="F11" s="105">
        <v>0.5</v>
      </c>
      <c r="G11" s="106" t="s">
        <v>213</v>
      </c>
      <c r="H11" s="104"/>
      <c r="I11" s="104"/>
      <c r="J11" s="104"/>
      <c r="K11" s="104"/>
      <c r="L11" s="104"/>
      <c r="M11" s="104"/>
      <c r="N11" s="104"/>
      <c r="O11" s="104">
        <v>16</v>
      </c>
      <c r="P11" s="104"/>
      <c r="Q11" s="104"/>
      <c r="R11" s="104"/>
      <c r="S11" s="104" t="s">
        <v>214</v>
      </c>
      <c r="T11" s="205"/>
      <c r="U11" s="118"/>
    </row>
    <row r="12" spans="1:21" ht="33.75" customHeight="1">
      <c r="A12" s="101">
        <v>8</v>
      </c>
      <c r="B12" s="209"/>
      <c r="C12" s="102" t="s">
        <v>227</v>
      </c>
      <c r="D12" s="107" t="s">
        <v>228</v>
      </c>
      <c r="E12" s="104">
        <v>16</v>
      </c>
      <c r="F12" s="105">
        <v>0.5</v>
      </c>
      <c r="G12" s="106" t="s">
        <v>213</v>
      </c>
      <c r="H12" s="104"/>
      <c r="I12" s="104"/>
      <c r="J12" s="104"/>
      <c r="K12" s="104"/>
      <c r="L12" s="104"/>
      <c r="M12" s="104"/>
      <c r="N12" s="104"/>
      <c r="O12" s="104"/>
      <c r="P12" s="104"/>
      <c r="Q12" s="104">
        <v>16</v>
      </c>
      <c r="R12" s="104"/>
      <c r="S12" s="104" t="s">
        <v>214</v>
      </c>
      <c r="T12" s="205"/>
      <c r="U12" s="118"/>
    </row>
    <row r="13" spans="1:21" ht="33.75" customHeight="1">
      <c r="A13" s="101">
        <v>9</v>
      </c>
      <c r="B13" s="209"/>
      <c r="C13" s="102" t="s">
        <v>229</v>
      </c>
      <c r="D13" s="107" t="s">
        <v>230</v>
      </c>
      <c r="E13" s="104">
        <v>16</v>
      </c>
      <c r="F13" s="105">
        <v>0.5</v>
      </c>
      <c r="G13" s="106" t="s">
        <v>213</v>
      </c>
      <c r="H13" s="104"/>
      <c r="I13" s="104"/>
      <c r="J13" s="104"/>
      <c r="K13" s="104"/>
      <c r="L13" s="104"/>
      <c r="M13" s="104"/>
      <c r="N13" s="104"/>
      <c r="O13" s="104"/>
      <c r="P13" s="104"/>
      <c r="Q13" s="104">
        <v>16</v>
      </c>
      <c r="R13" s="104"/>
      <c r="S13" s="104" t="s">
        <v>214</v>
      </c>
      <c r="T13" s="205"/>
      <c r="U13" s="118"/>
    </row>
    <row r="14" spans="1:21" ht="19.5" customHeight="1">
      <c r="A14" s="101"/>
      <c r="B14" s="209"/>
      <c r="C14" s="108"/>
      <c r="D14" s="93" t="s">
        <v>231</v>
      </c>
      <c r="E14" s="109">
        <f>SUM(E5:E13)</f>
        <v>176</v>
      </c>
      <c r="F14" s="110">
        <f>SUM(F5:F13)</f>
        <v>5.5</v>
      </c>
      <c r="G14" s="106" t="s">
        <v>213</v>
      </c>
      <c r="H14" s="109">
        <f>SUM(H5:H13)</f>
        <v>16</v>
      </c>
      <c r="I14" s="109">
        <f>SUM(I5:I13)</f>
        <v>0</v>
      </c>
      <c r="J14" s="109"/>
      <c r="K14" s="109">
        <f>SUM(K5:K13)</f>
        <v>64</v>
      </c>
      <c r="L14" s="109">
        <f>SUM(L5:L13)</f>
        <v>16</v>
      </c>
      <c r="M14" s="109"/>
      <c r="N14" s="109">
        <f>SUM(N5:N13)</f>
        <v>32</v>
      </c>
      <c r="O14" s="109">
        <f>SUM(O5:O13)</f>
        <v>16</v>
      </c>
      <c r="P14" s="109"/>
      <c r="Q14" s="109">
        <f>SUM(Q5:Q13)</f>
        <v>32</v>
      </c>
      <c r="R14" s="109">
        <f>SUM(R5:R13)</f>
        <v>0</v>
      </c>
      <c r="S14" s="106"/>
      <c r="T14" s="205"/>
      <c r="U14" s="118"/>
    </row>
    <row r="15" spans="1:21" ht="33" customHeight="1">
      <c r="A15" s="101">
        <v>10</v>
      </c>
      <c r="B15" s="209"/>
      <c r="C15" s="102" t="s">
        <v>232</v>
      </c>
      <c r="D15" s="107" t="s">
        <v>233</v>
      </c>
      <c r="E15" s="101">
        <v>16</v>
      </c>
      <c r="F15" s="105" t="s">
        <v>234</v>
      </c>
      <c r="G15" s="101"/>
      <c r="H15" s="101"/>
      <c r="I15" s="101"/>
      <c r="J15" s="101"/>
      <c r="K15" s="101"/>
      <c r="L15" s="101">
        <v>16</v>
      </c>
      <c r="M15" s="101"/>
      <c r="O15" s="101"/>
      <c r="P15" s="101"/>
      <c r="Q15" s="101"/>
      <c r="R15" s="101"/>
      <c r="S15" s="104" t="s">
        <v>235</v>
      </c>
      <c r="T15" s="205"/>
      <c r="U15" s="118"/>
    </row>
    <row r="16" spans="1:21" ht="19.5" customHeight="1">
      <c r="A16" s="101"/>
      <c r="B16" s="210"/>
      <c r="C16" s="108"/>
      <c r="D16" s="93" t="s">
        <v>231</v>
      </c>
      <c r="E16" s="109">
        <f>E15</f>
        <v>16</v>
      </c>
      <c r="F16" s="109" t="str">
        <f aca="true" t="shared" si="0" ref="F16:R16">F15</f>
        <v>0.5</v>
      </c>
      <c r="G16" s="109">
        <f t="shared" si="0"/>
        <v>0</v>
      </c>
      <c r="H16" s="109">
        <f t="shared" si="0"/>
        <v>0</v>
      </c>
      <c r="I16" s="109">
        <f t="shared" si="0"/>
        <v>0</v>
      </c>
      <c r="J16" s="109"/>
      <c r="K16" s="109">
        <f t="shared" si="0"/>
        <v>0</v>
      </c>
      <c r="L16" s="109">
        <v>16</v>
      </c>
      <c r="M16" s="109">
        <f>K15</f>
        <v>0</v>
      </c>
      <c r="N16" s="109"/>
      <c r="O16" s="109">
        <f t="shared" si="0"/>
        <v>0</v>
      </c>
      <c r="P16" s="109"/>
      <c r="Q16" s="109">
        <f t="shared" si="0"/>
        <v>0</v>
      </c>
      <c r="R16" s="109">
        <f t="shared" si="0"/>
        <v>0</v>
      </c>
      <c r="S16" s="106"/>
      <c r="T16" s="205"/>
      <c r="U16" s="118"/>
    </row>
    <row r="17" spans="1:21" ht="27" customHeight="1">
      <c r="A17" s="101">
        <v>11</v>
      </c>
      <c r="B17" s="211" t="s">
        <v>236</v>
      </c>
      <c r="C17" s="102" t="s">
        <v>44</v>
      </c>
      <c r="D17" s="111" t="s">
        <v>237</v>
      </c>
      <c r="E17" s="106" t="s">
        <v>213</v>
      </c>
      <c r="F17" s="112">
        <v>2</v>
      </c>
      <c r="G17" s="101" t="s">
        <v>238</v>
      </c>
      <c r="H17" s="101" t="s">
        <v>238</v>
      </c>
      <c r="I17" s="117"/>
      <c r="J17" s="117"/>
      <c r="K17" s="101"/>
      <c r="L17" s="101"/>
      <c r="M17" s="101"/>
      <c r="N17" s="101"/>
      <c r="O17" s="101"/>
      <c r="P17" s="101"/>
      <c r="Q17" s="101"/>
      <c r="R17" s="101"/>
      <c r="S17" s="104" t="s">
        <v>214</v>
      </c>
      <c r="T17" s="205"/>
      <c r="U17" s="118"/>
    </row>
    <row r="18" spans="1:21" ht="18" customHeight="1">
      <c r="A18" s="101">
        <v>12</v>
      </c>
      <c r="B18" s="212"/>
      <c r="C18" s="113" t="s">
        <v>239</v>
      </c>
      <c r="D18" s="111" t="s">
        <v>240</v>
      </c>
      <c r="E18" s="106" t="s">
        <v>213</v>
      </c>
      <c r="F18" s="112">
        <v>2</v>
      </c>
      <c r="G18" s="101" t="s">
        <v>238</v>
      </c>
      <c r="H18" s="101"/>
      <c r="I18" s="117"/>
      <c r="J18" s="117"/>
      <c r="K18" s="101"/>
      <c r="L18" s="101" t="s">
        <v>238</v>
      </c>
      <c r="M18" s="101"/>
      <c r="N18" s="101"/>
      <c r="O18" s="101"/>
      <c r="P18" s="101"/>
      <c r="Q18" s="101"/>
      <c r="R18" s="101"/>
      <c r="S18" s="104" t="s">
        <v>214</v>
      </c>
      <c r="T18" s="205"/>
      <c r="U18" s="118"/>
    </row>
    <row r="19" spans="1:21" ht="18" customHeight="1">
      <c r="A19" s="101">
        <v>13</v>
      </c>
      <c r="B19" s="212"/>
      <c r="C19" s="113" t="s">
        <v>241</v>
      </c>
      <c r="D19" s="111" t="s">
        <v>242</v>
      </c>
      <c r="E19" s="106" t="s">
        <v>213</v>
      </c>
      <c r="F19" s="112">
        <v>2</v>
      </c>
      <c r="G19" s="101" t="s">
        <v>238</v>
      </c>
      <c r="H19" s="101"/>
      <c r="I19" s="101"/>
      <c r="K19" s="101"/>
      <c r="L19" s="101" t="s">
        <v>238</v>
      </c>
      <c r="M19" s="101"/>
      <c r="N19" s="101"/>
      <c r="O19" s="101"/>
      <c r="P19" s="101"/>
      <c r="Q19" s="101"/>
      <c r="R19" s="101"/>
      <c r="S19" s="104" t="s">
        <v>214</v>
      </c>
      <c r="T19" s="205"/>
      <c r="U19" s="118"/>
    </row>
    <row r="20" spans="1:21" ht="18" customHeight="1">
      <c r="A20" s="101">
        <v>14</v>
      </c>
      <c r="B20" s="212"/>
      <c r="C20" s="113" t="s">
        <v>243</v>
      </c>
      <c r="D20" s="111" t="s">
        <v>244</v>
      </c>
      <c r="E20" s="106" t="s">
        <v>213</v>
      </c>
      <c r="F20" s="112">
        <v>2</v>
      </c>
      <c r="G20" s="101" t="s">
        <v>238</v>
      </c>
      <c r="H20" s="101"/>
      <c r="I20" s="101"/>
      <c r="J20" s="101"/>
      <c r="K20" s="101"/>
      <c r="L20" s="101"/>
      <c r="M20" s="101"/>
      <c r="N20" s="101" t="s">
        <v>238</v>
      </c>
      <c r="O20" s="101"/>
      <c r="P20" s="101"/>
      <c r="Q20" s="101"/>
      <c r="R20" s="101"/>
      <c r="S20" s="104" t="s">
        <v>214</v>
      </c>
      <c r="T20" s="205"/>
      <c r="U20" s="118"/>
    </row>
    <row r="21" spans="1:21" ht="18" customHeight="1">
      <c r="A21" s="101">
        <v>15</v>
      </c>
      <c r="B21" s="212"/>
      <c r="C21" s="113" t="s">
        <v>245</v>
      </c>
      <c r="D21" s="114" t="s">
        <v>246</v>
      </c>
      <c r="E21" s="106" t="s">
        <v>213</v>
      </c>
      <c r="F21" s="112">
        <v>3</v>
      </c>
      <c r="G21" s="101" t="s">
        <v>247</v>
      </c>
      <c r="H21" s="101"/>
      <c r="I21" s="101"/>
      <c r="J21" s="101"/>
      <c r="K21" s="101"/>
      <c r="L21" s="101"/>
      <c r="M21" s="101"/>
      <c r="N21" s="117"/>
      <c r="O21" s="101"/>
      <c r="P21" s="101"/>
      <c r="Q21" s="101" t="s">
        <v>247</v>
      </c>
      <c r="R21" s="101"/>
      <c r="S21" s="104" t="s">
        <v>214</v>
      </c>
      <c r="T21" s="205"/>
      <c r="U21" s="118"/>
    </row>
    <row r="22" spans="1:21" ht="18" customHeight="1">
      <c r="A22" s="101">
        <v>16</v>
      </c>
      <c r="B22" s="212"/>
      <c r="C22" s="113" t="s">
        <v>248</v>
      </c>
      <c r="D22" s="111" t="s">
        <v>249</v>
      </c>
      <c r="E22" s="106" t="s">
        <v>213</v>
      </c>
      <c r="F22" s="112">
        <v>3</v>
      </c>
      <c r="G22" s="101" t="s">
        <v>247</v>
      </c>
      <c r="H22" s="101"/>
      <c r="I22" s="101"/>
      <c r="J22" s="101"/>
      <c r="K22" s="101"/>
      <c r="L22" s="101"/>
      <c r="M22" s="101"/>
      <c r="N22" s="101"/>
      <c r="O22" s="101"/>
      <c r="P22" s="101"/>
      <c r="Q22" s="101"/>
      <c r="R22" s="101" t="s">
        <v>247</v>
      </c>
      <c r="S22" s="104" t="s">
        <v>214</v>
      </c>
      <c r="T22" s="205"/>
      <c r="U22" s="118"/>
    </row>
    <row r="23" spans="1:21" ht="27.75" customHeight="1">
      <c r="A23" s="101">
        <v>17</v>
      </c>
      <c r="B23" s="212"/>
      <c r="C23" s="113" t="s">
        <v>250</v>
      </c>
      <c r="D23" s="114" t="s">
        <v>251</v>
      </c>
      <c r="E23" s="106" t="s">
        <v>213</v>
      </c>
      <c r="F23" s="112">
        <v>1.5</v>
      </c>
      <c r="G23" s="101" t="s">
        <v>252</v>
      </c>
      <c r="H23" s="101"/>
      <c r="I23" s="101"/>
      <c r="J23" s="101"/>
      <c r="K23" s="101"/>
      <c r="L23" s="101"/>
      <c r="M23" s="101"/>
      <c r="N23" s="101" t="s">
        <v>252</v>
      </c>
      <c r="O23" s="101"/>
      <c r="P23" s="101"/>
      <c r="Q23" s="101"/>
      <c r="R23" s="101"/>
      <c r="S23" s="104" t="s">
        <v>214</v>
      </c>
      <c r="T23" s="205"/>
      <c r="U23" s="118"/>
    </row>
    <row r="24" spans="1:21" ht="27.75" customHeight="1">
      <c r="A24" s="101">
        <v>18</v>
      </c>
      <c r="B24" s="212"/>
      <c r="C24" s="113" t="s">
        <v>253</v>
      </c>
      <c r="D24" s="114" t="s">
        <v>254</v>
      </c>
      <c r="E24" s="106" t="s">
        <v>213</v>
      </c>
      <c r="F24" s="112">
        <v>1.5</v>
      </c>
      <c r="G24" s="101" t="s">
        <v>252</v>
      </c>
      <c r="H24" s="101"/>
      <c r="I24" s="101"/>
      <c r="J24" s="101"/>
      <c r="K24" s="101"/>
      <c r="L24" s="101"/>
      <c r="M24" s="101"/>
      <c r="N24" s="101"/>
      <c r="O24" s="101" t="s">
        <v>252</v>
      </c>
      <c r="P24" s="101"/>
      <c r="Q24" s="101"/>
      <c r="R24" s="101"/>
      <c r="S24" s="104" t="s">
        <v>214</v>
      </c>
      <c r="T24" s="205"/>
      <c r="U24" s="118"/>
    </row>
    <row r="25" spans="1:21" ht="27.75" customHeight="1">
      <c r="A25" s="101">
        <v>19</v>
      </c>
      <c r="B25" s="212"/>
      <c r="C25" s="113" t="s">
        <v>255</v>
      </c>
      <c r="D25" s="114" t="s">
        <v>256</v>
      </c>
      <c r="E25" s="106" t="s">
        <v>213</v>
      </c>
      <c r="F25" s="112">
        <v>1.5</v>
      </c>
      <c r="G25" s="101" t="s">
        <v>252</v>
      </c>
      <c r="H25" s="101"/>
      <c r="I25" s="101"/>
      <c r="J25" s="101"/>
      <c r="K25" s="101"/>
      <c r="M25" s="101"/>
      <c r="N25" s="101"/>
      <c r="O25" s="101" t="s">
        <v>252</v>
      </c>
      <c r="Q25" s="101"/>
      <c r="R25" s="101"/>
      <c r="S25" s="104" t="s">
        <v>214</v>
      </c>
      <c r="T25" s="205"/>
      <c r="U25" s="118"/>
    </row>
    <row r="26" spans="1:21" ht="27.75" customHeight="1">
      <c r="A26" s="101">
        <v>20</v>
      </c>
      <c r="B26" s="212"/>
      <c r="C26" s="113" t="s">
        <v>257</v>
      </c>
      <c r="D26" s="114" t="s">
        <v>258</v>
      </c>
      <c r="E26" s="106" t="s">
        <v>213</v>
      </c>
      <c r="F26" s="112">
        <v>1.5</v>
      </c>
      <c r="G26" s="101" t="s">
        <v>252</v>
      </c>
      <c r="H26" s="101"/>
      <c r="I26" s="101"/>
      <c r="J26" s="101"/>
      <c r="K26" s="101"/>
      <c r="L26" s="101"/>
      <c r="M26" s="101"/>
      <c r="N26" s="101"/>
      <c r="O26" s="101"/>
      <c r="P26" s="101"/>
      <c r="Q26" s="101" t="s">
        <v>252</v>
      </c>
      <c r="R26" s="101"/>
      <c r="S26" s="104" t="s">
        <v>214</v>
      </c>
      <c r="T26" s="205"/>
      <c r="U26" s="118"/>
    </row>
    <row r="27" spans="1:21" ht="27.75" customHeight="1">
      <c r="A27" s="101">
        <v>21</v>
      </c>
      <c r="B27" s="212"/>
      <c r="C27" s="113" t="s">
        <v>259</v>
      </c>
      <c r="D27" s="114" t="s">
        <v>260</v>
      </c>
      <c r="E27" s="106" t="s">
        <v>213</v>
      </c>
      <c r="F27" s="112">
        <v>1.5</v>
      </c>
      <c r="G27" s="101" t="s">
        <v>252</v>
      </c>
      <c r="H27" s="101"/>
      <c r="I27" s="101"/>
      <c r="J27" s="101"/>
      <c r="K27" s="101"/>
      <c r="L27" s="101"/>
      <c r="M27" s="101"/>
      <c r="N27" s="101"/>
      <c r="O27" s="101"/>
      <c r="P27" s="101"/>
      <c r="Q27" s="101" t="s">
        <v>252</v>
      </c>
      <c r="R27" s="101"/>
      <c r="S27" s="104" t="s">
        <v>214</v>
      </c>
      <c r="T27" s="205"/>
      <c r="U27" s="118"/>
    </row>
    <row r="28" spans="1:21" ht="42.75" customHeight="1">
      <c r="A28" s="101">
        <v>22</v>
      </c>
      <c r="B28" s="212"/>
      <c r="C28" s="113" t="s">
        <v>261</v>
      </c>
      <c r="D28" s="114" t="s">
        <v>262</v>
      </c>
      <c r="E28" s="106" t="s">
        <v>213</v>
      </c>
      <c r="F28" s="112">
        <v>1.5</v>
      </c>
      <c r="G28" s="101" t="s">
        <v>252</v>
      </c>
      <c r="H28" s="108"/>
      <c r="I28" s="108"/>
      <c r="J28" s="108"/>
      <c r="K28" s="108"/>
      <c r="L28" s="108"/>
      <c r="M28" s="108"/>
      <c r="N28" s="108"/>
      <c r="O28" s="101" t="s">
        <v>252</v>
      </c>
      <c r="Q28" s="117"/>
      <c r="R28" s="101"/>
      <c r="S28" s="104" t="s">
        <v>214</v>
      </c>
      <c r="T28" s="205"/>
      <c r="U28" s="118"/>
    </row>
    <row r="29" spans="1:21" ht="27.75" customHeight="1">
      <c r="A29" s="101">
        <v>23</v>
      </c>
      <c r="B29" s="212"/>
      <c r="C29" s="113" t="s">
        <v>263</v>
      </c>
      <c r="D29" s="111" t="s">
        <v>264</v>
      </c>
      <c r="E29" s="106" t="s">
        <v>213</v>
      </c>
      <c r="F29" s="112">
        <v>1</v>
      </c>
      <c r="G29" s="101" t="s">
        <v>265</v>
      </c>
      <c r="H29" s="108"/>
      <c r="I29" s="108"/>
      <c r="J29" s="108"/>
      <c r="K29" s="108"/>
      <c r="L29" s="108"/>
      <c r="M29" s="108"/>
      <c r="N29" s="108"/>
      <c r="O29" s="101" t="s">
        <v>265</v>
      </c>
      <c r="P29" s="101"/>
      <c r="Q29" s="108"/>
      <c r="R29" s="101"/>
      <c r="S29" s="104" t="s">
        <v>214</v>
      </c>
      <c r="T29" s="205"/>
      <c r="U29" s="118"/>
    </row>
    <row r="30" spans="1:21" ht="27.75" customHeight="1">
      <c r="A30" s="101">
        <v>24</v>
      </c>
      <c r="B30" s="212"/>
      <c r="C30" s="113" t="s">
        <v>266</v>
      </c>
      <c r="D30" s="111" t="s">
        <v>267</v>
      </c>
      <c r="E30" s="106" t="s">
        <v>213</v>
      </c>
      <c r="F30" s="112">
        <v>14</v>
      </c>
      <c r="G30" s="101" t="s">
        <v>268</v>
      </c>
      <c r="H30" s="101"/>
      <c r="I30" s="108"/>
      <c r="J30" s="108"/>
      <c r="K30" s="101"/>
      <c r="L30" s="101"/>
      <c r="M30" s="101"/>
      <c r="N30" s="101"/>
      <c r="O30" s="101"/>
      <c r="P30" s="101"/>
      <c r="Q30" s="101"/>
      <c r="R30" s="101" t="s">
        <v>268</v>
      </c>
      <c r="S30" s="104" t="s">
        <v>214</v>
      </c>
      <c r="T30" s="205"/>
      <c r="U30" s="118"/>
    </row>
    <row r="31" spans="1:21" ht="19.5" customHeight="1">
      <c r="A31" s="101"/>
      <c r="B31" s="205"/>
      <c r="C31" s="115"/>
      <c r="D31" s="93" t="s">
        <v>231</v>
      </c>
      <c r="E31" s="106" t="s">
        <v>213</v>
      </c>
      <c r="F31" s="112">
        <f>SUM(F17:F30)</f>
        <v>38</v>
      </c>
      <c r="G31" s="101" t="s">
        <v>269</v>
      </c>
      <c r="H31" s="101" t="s">
        <v>238</v>
      </c>
      <c r="I31" s="101"/>
      <c r="J31" s="101"/>
      <c r="K31" s="101"/>
      <c r="L31" s="101" t="s">
        <v>270</v>
      </c>
      <c r="M31" s="101"/>
      <c r="N31" s="101" t="s">
        <v>271</v>
      </c>
      <c r="O31" s="101" t="s">
        <v>272</v>
      </c>
      <c r="P31" s="101"/>
      <c r="Q31" s="101" t="s">
        <v>273</v>
      </c>
      <c r="R31" s="101" t="s">
        <v>274</v>
      </c>
      <c r="S31" s="106"/>
      <c r="T31" s="205"/>
      <c r="U31" s="118"/>
    </row>
    <row r="32" spans="1:21" ht="60.75" customHeight="1">
      <c r="A32" s="207" t="s">
        <v>275</v>
      </c>
      <c r="B32" s="207"/>
      <c r="C32" s="207"/>
      <c r="D32" s="207"/>
      <c r="E32" s="207"/>
      <c r="F32" s="207"/>
      <c r="G32" s="207"/>
      <c r="H32" s="207"/>
      <c r="I32" s="207"/>
      <c r="J32" s="207"/>
      <c r="K32" s="207"/>
      <c r="L32" s="207"/>
      <c r="M32" s="207"/>
      <c r="N32" s="207"/>
      <c r="O32" s="207"/>
      <c r="P32" s="207"/>
      <c r="Q32" s="207"/>
      <c r="R32" s="207"/>
      <c r="S32" s="207"/>
      <c r="T32" s="207"/>
      <c r="U32" s="207"/>
    </row>
  </sheetData>
  <sheetProtection/>
  <mergeCells count="20">
    <mergeCell ref="F2:F4"/>
    <mergeCell ref="G2:G4"/>
    <mergeCell ref="A1:T1"/>
    <mergeCell ref="H2:R2"/>
    <mergeCell ref="H3:J3"/>
    <mergeCell ref="K3:M3"/>
    <mergeCell ref="N3:P3"/>
    <mergeCell ref="Q3:R3"/>
    <mergeCell ref="S2:S4"/>
    <mergeCell ref="T2:T4"/>
    <mergeCell ref="T5:T31"/>
    <mergeCell ref="U2:U4"/>
    <mergeCell ref="A32:U32"/>
    <mergeCell ref="A2:A4"/>
    <mergeCell ref="B2:B4"/>
    <mergeCell ref="B5:B16"/>
    <mergeCell ref="B17:B31"/>
    <mergeCell ref="C2:C4"/>
    <mergeCell ref="D2:D4"/>
    <mergeCell ref="E2:E4"/>
  </mergeCells>
  <printOptions/>
  <pageMargins left="0.6416666666666667" right="0.2791666666666667" top="0.7909722222222222" bottom="0.36944444444444446" header="0.5118055555555555" footer="0.2791666666666667"/>
  <pageSetup fitToHeight="0" fitToWidth="1" horizontalDpi="600" verticalDpi="600" orientation="portrait" paperSize="9" scale="89" r:id="rId1"/>
  <ignoredErrors>
    <ignoredError sqref="N14:O14 K14:L14 H14:I14 Q14:R14" formulaRange="1"/>
  </ignoredErrors>
</worksheet>
</file>

<file path=xl/worksheets/sheet3.xml><?xml version="1.0" encoding="utf-8"?>
<worksheet xmlns="http://schemas.openxmlformats.org/spreadsheetml/2006/main" xmlns:r="http://schemas.openxmlformats.org/officeDocument/2006/relationships">
  <dimension ref="A1:O12"/>
  <sheetViews>
    <sheetView showZeros="0" workbookViewId="0" topLeftCell="A1">
      <selection activeCell="H9" sqref="H9"/>
    </sheetView>
  </sheetViews>
  <sheetFormatPr defaultColWidth="8.75390625" defaultRowHeight="14.25"/>
  <cols>
    <col min="1" max="1" width="5.75390625" style="95" customWidth="1"/>
    <col min="2" max="2" width="6.75390625" style="95" customWidth="1"/>
    <col min="3" max="3" width="17.375" style="95" customWidth="1"/>
    <col min="4" max="11" width="4.50390625" style="95" customWidth="1"/>
    <col min="12" max="12" width="5.75390625" style="95" customWidth="1"/>
    <col min="13" max="14" width="4.50390625" style="95" customWidth="1"/>
    <col min="15" max="15" width="5.75390625" style="95" customWidth="1"/>
    <col min="16" max="35" width="9.00390625" style="95" bestFit="1" customWidth="1"/>
    <col min="36" max="16384" width="8.75390625" style="95" customWidth="1"/>
  </cols>
  <sheetData>
    <row r="1" spans="1:15" ht="30" customHeight="1">
      <c r="A1" s="216" t="s">
        <v>276</v>
      </c>
      <c r="B1" s="216"/>
      <c r="C1" s="216"/>
      <c r="D1" s="216"/>
      <c r="E1" s="216"/>
      <c r="F1" s="216"/>
      <c r="G1" s="216"/>
      <c r="H1" s="216"/>
      <c r="I1" s="216"/>
      <c r="J1" s="216"/>
      <c r="K1" s="216"/>
      <c r="L1" s="216"/>
      <c r="M1" s="216"/>
      <c r="N1" s="216"/>
      <c r="O1" s="216"/>
    </row>
    <row r="2" spans="1:15" ht="24" customHeight="1">
      <c r="A2" s="235" t="s">
        <v>277</v>
      </c>
      <c r="B2" s="235"/>
      <c r="C2" s="235"/>
      <c r="D2" s="233" t="s">
        <v>206</v>
      </c>
      <c r="E2" s="233"/>
      <c r="F2" s="233"/>
      <c r="G2" s="233" t="s">
        <v>207</v>
      </c>
      <c r="H2" s="233"/>
      <c r="I2" s="233"/>
      <c r="J2" s="233" t="s">
        <v>208</v>
      </c>
      <c r="K2" s="233"/>
      <c r="L2" s="233"/>
      <c r="M2" s="233" t="s">
        <v>209</v>
      </c>
      <c r="N2" s="233"/>
      <c r="O2" s="234" t="s">
        <v>278</v>
      </c>
    </row>
    <row r="3" spans="1:15" ht="41.25" customHeight="1">
      <c r="A3" s="235"/>
      <c r="B3" s="235"/>
      <c r="C3" s="235"/>
      <c r="D3" s="80">
        <v>1</v>
      </c>
      <c r="E3" s="80">
        <v>2</v>
      </c>
      <c r="F3" s="80" t="s">
        <v>19</v>
      </c>
      <c r="G3" s="80">
        <v>3</v>
      </c>
      <c r="H3" s="80">
        <v>4</v>
      </c>
      <c r="I3" s="80" t="s">
        <v>20</v>
      </c>
      <c r="J3" s="80">
        <v>5</v>
      </c>
      <c r="K3" s="80">
        <v>6</v>
      </c>
      <c r="L3" s="80" t="s">
        <v>21</v>
      </c>
      <c r="M3" s="80">
        <v>7</v>
      </c>
      <c r="N3" s="80">
        <v>8</v>
      </c>
      <c r="O3" s="234"/>
    </row>
    <row r="4" spans="1:15" ht="24" customHeight="1">
      <c r="A4" s="229" t="s">
        <v>279</v>
      </c>
      <c r="B4" s="220" t="s">
        <v>280</v>
      </c>
      <c r="C4" s="221"/>
      <c r="D4" s="82">
        <f>'附表1'!K32+'附表1'!K49+'附表1'!K68+'附表1'!K77</f>
        <v>360</v>
      </c>
      <c r="E4" s="82">
        <f>'附表1'!L32+'附表1'!L49+'附表1'!L68+'附表1'!L77</f>
        <v>340</v>
      </c>
      <c r="F4" s="82">
        <f>'附表1'!M32+'附表1'!M49+'附表1'!M68+'附表1'!M77</f>
        <v>0</v>
      </c>
      <c r="G4" s="82">
        <f>'附表1'!N32+'附表1'!N49+'附表1'!N68+'附表1'!N77</f>
        <v>364</v>
      </c>
      <c r="H4" s="82">
        <f>'附表1'!O32+'附表1'!O49+'附表1'!O68+'附表1'!O77</f>
        <v>276</v>
      </c>
      <c r="I4" s="82">
        <f>'附表1'!P32+'附表1'!P49+'附表1'!P68+'附表1'!P77</f>
        <v>0</v>
      </c>
      <c r="J4" s="82">
        <f>'附表1'!Q32+'附表1'!Q49+'附表1'!Q68+'附表1'!Q77</f>
        <v>144</v>
      </c>
      <c r="K4" s="82">
        <f>'附表1'!R32+'附表1'!R49+'附表1'!R68+'附表1'!R77</f>
        <v>184</v>
      </c>
      <c r="L4" s="82">
        <f>'附表1'!S32+'附表1'!S49+'附表1'!S68+'附表1'!S77</f>
        <v>0</v>
      </c>
      <c r="M4" s="82">
        <f>'附表1'!T32+'附表1'!T49+'附表1'!T68+'附表1'!T77</f>
        <v>64</v>
      </c>
      <c r="N4" s="82">
        <f>'附表1'!U32+'附表1'!U49+'附表1'!U68+'附表1'!U77</f>
        <v>0</v>
      </c>
      <c r="O4" s="88">
        <f>SUM(D4:N4)</f>
        <v>1732</v>
      </c>
    </row>
    <row r="5" spans="1:15" ht="24" customHeight="1">
      <c r="A5" s="230"/>
      <c r="B5" s="231" t="s">
        <v>281</v>
      </c>
      <c r="C5" s="96" t="s">
        <v>282</v>
      </c>
      <c r="D5" s="82">
        <f>'附表2'!H14</f>
        <v>16</v>
      </c>
      <c r="E5" s="82">
        <f>'附表2'!I14</f>
        <v>0</v>
      </c>
      <c r="F5" s="82">
        <f>'附表2'!J14</f>
        <v>0</v>
      </c>
      <c r="G5" s="82">
        <f>'附表2'!K14</f>
        <v>64</v>
      </c>
      <c r="H5" s="82">
        <f>'附表2'!L14</f>
        <v>16</v>
      </c>
      <c r="I5" s="82">
        <f>'附表2'!M14</f>
        <v>0</v>
      </c>
      <c r="J5" s="82">
        <f>'附表2'!N14</f>
        <v>32</v>
      </c>
      <c r="K5" s="82">
        <f>'附表2'!O14</f>
        <v>16</v>
      </c>
      <c r="L5" s="82">
        <f>'附表2'!P14</f>
        <v>0</v>
      </c>
      <c r="M5" s="82">
        <f>'附表2'!Q14</f>
        <v>32</v>
      </c>
      <c r="N5" s="82">
        <f>'附表2'!R14</f>
        <v>0</v>
      </c>
      <c r="O5" s="88">
        <f aca="true" t="shared" si="0" ref="O5:O10">SUM(D5:N5)</f>
        <v>176</v>
      </c>
    </row>
    <row r="6" spans="1:15" ht="48.75" customHeight="1">
      <c r="A6" s="230"/>
      <c r="B6" s="232"/>
      <c r="C6" s="96" t="s">
        <v>283</v>
      </c>
      <c r="D6" s="97" t="str">
        <f>'附表2'!H31</f>
        <v>2K</v>
      </c>
      <c r="E6" s="97">
        <f>'附表2'!I31</f>
        <v>0</v>
      </c>
      <c r="F6" s="97">
        <f>'附表2'!J31</f>
        <v>0</v>
      </c>
      <c r="G6" s="97">
        <f>'附表2'!K31</f>
        <v>0</v>
      </c>
      <c r="H6" s="97" t="str">
        <f>'附表2'!L31</f>
        <v>4K</v>
      </c>
      <c r="I6" s="97">
        <f>'附表2'!M31</f>
        <v>0</v>
      </c>
      <c r="J6" s="97" t="str">
        <f>'附表2'!N31</f>
        <v>3.5K</v>
      </c>
      <c r="K6" s="97" t="str">
        <f>'附表2'!O31</f>
        <v>5.5K</v>
      </c>
      <c r="L6" s="97">
        <f>'附表2'!P31</f>
        <v>0</v>
      </c>
      <c r="M6" s="97" t="str">
        <f>'附表2'!Q31</f>
        <v>6K</v>
      </c>
      <c r="N6" s="97" t="str">
        <f>'附表2'!R31</f>
        <v>17K</v>
      </c>
      <c r="O6" s="98" t="str">
        <f>'附表2'!G31</f>
        <v>38K</v>
      </c>
    </row>
    <row r="7" spans="1:15" ht="24" customHeight="1">
      <c r="A7" s="230"/>
      <c r="B7" s="220" t="s">
        <v>284</v>
      </c>
      <c r="C7" s="221"/>
      <c r="D7" s="82">
        <v>28</v>
      </c>
      <c r="E7" s="82">
        <v>28</v>
      </c>
      <c r="F7" s="82"/>
      <c r="G7" s="82">
        <v>36</v>
      </c>
      <c r="H7" s="82">
        <v>20</v>
      </c>
      <c r="I7" s="82"/>
      <c r="J7" s="82"/>
      <c r="K7" s="82"/>
      <c r="L7" s="82"/>
      <c r="M7" s="82"/>
      <c r="N7" s="82"/>
      <c r="O7" s="88">
        <f>SUM(D7:N7)</f>
        <v>112</v>
      </c>
    </row>
    <row r="8" spans="1:15" ht="24" customHeight="1">
      <c r="A8" s="229" t="s">
        <v>285</v>
      </c>
      <c r="B8" s="220" t="s">
        <v>280</v>
      </c>
      <c r="C8" s="221"/>
      <c r="D8" s="82">
        <f>'附表1'!K39+'附表1'!K59+'附表1'!K74+'附表1'!K83</f>
        <v>48</v>
      </c>
      <c r="E8" s="82">
        <f>'附表1'!L39+'附表1'!L59+'附表1'!L74+'附表1'!L83</f>
        <v>88</v>
      </c>
      <c r="F8" s="82">
        <f>'附表1'!M39+'附表1'!M59+'附表1'!M74+'附表1'!M83</f>
        <v>32</v>
      </c>
      <c r="G8" s="82">
        <f>'附表1'!N39+'附表1'!N59+'附表1'!N74+'附表1'!N83</f>
        <v>48</v>
      </c>
      <c r="H8" s="82">
        <f>'附表1'!O39+'附表1'!O59+'附表1'!O74+'附表1'!O83</f>
        <v>104</v>
      </c>
      <c r="I8" s="82">
        <f>'附表1'!P39+'附表1'!P59+'附表1'!P74+'附表1'!P83</f>
        <v>0</v>
      </c>
      <c r="J8" s="82">
        <f>'附表1'!Q39+'附表1'!Q59+'附表1'!Q74+'附表1'!Q83</f>
        <v>152</v>
      </c>
      <c r="K8" s="82">
        <f>'附表1'!R39+'附表1'!R59+'附表1'!R74+'附表1'!R83</f>
        <v>136</v>
      </c>
      <c r="L8" s="82">
        <f>'附表1'!S39+'附表1'!S59+'附表1'!S74+'附表1'!S83</f>
        <v>0</v>
      </c>
      <c r="M8" s="82">
        <f>'附表1'!T39+'附表1'!T59+'附表1'!T74+'附表1'!T83</f>
        <v>48</v>
      </c>
      <c r="N8" s="82">
        <f>'附表1'!U39+'附表1'!U59+'附表1'!U74+'附表1'!U83</f>
        <v>0</v>
      </c>
      <c r="O8" s="88">
        <f>SUM(D8:N8)</f>
        <v>656</v>
      </c>
    </row>
    <row r="9" spans="1:15" ht="24" customHeight="1">
      <c r="A9" s="230"/>
      <c r="B9" s="231" t="s">
        <v>281</v>
      </c>
      <c r="C9" s="96" t="s">
        <v>282</v>
      </c>
      <c r="D9" s="82">
        <f>'附表2'!H16</f>
        <v>0</v>
      </c>
      <c r="E9" s="82">
        <f>'附表2'!I16</f>
        <v>0</v>
      </c>
      <c r="F9" s="82"/>
      <c r="G9" s="82">
        <f>'附表2'!K16</f>
        <v>0</v>
      </c>
      <c r="H9" s="82">
        <f>'附表2'!L16</f>
        <v>16</v>
      </c>
      <c r="I9" s="82"/>
      <c r="J9" s="82">
        <f>'附表2'!N16</f>
        <v>0</v>
      </c>
      <c r="K9" s="82">
        <f>'附表2'!O16</f>
        <v>0</v>
      </c>
      <c r="L9" s="82"/>
      <c r="M9" s="82">
        <f>'附表2'!Q16</f>
        <v>0</v>
      </c>
      <c r="N9" s="82">
        <f>'附表2'!R16</f>
        <v>0</v>
      </c>
      <c r="O9" s="88">
        <f t="shared" si="0"/>
        <v>16</v>
      </c>
    </row>
    <row r="10" spans="1:15" ht="45" customHeight="1">
      <c r="A10" s="230"/>
      <c r="B10" s="232"/>
      <c r="C10" s="96" t="s">
        <v>283</v>
      </c>
      <c r="D10" s="88">
        <v>0</v>
      </c>
      <c r="E10" s="88">
        <v>0</v>
      </c>
      <c r="F10" s="88"/>
      <c r="G10" s="88">
        <v>0</v>
      </c>
      <c r="H10" s="88">
        <v>0</v>
      </c>
      <c r="I10" s="88"/>
      <c r="J10" s="88">
        <v>0</v>
      </c>
      <c r="K10" s="88">
        <v>0</v>
      </c>
      <c r="L10" s="88"/>
      <c r="M10" s="88">
        <v>0</v>
      </c>
      <c r="N10" s="88">
        <v>0</v>
      </c>
      <c r="O10" s="88">
        <f t="shared" si="0"/>
        <v>0</v>
      </c>
    </row>
    <row r="11" spans="1:15" ht="32.25" customHeight="1">
      <c r="A11" s="230"/>
      <c r="B11" s="222" t="s">
        <v>286</v>
      </c>
      <c r="C11" s="223"/>
      <c r="D11" s="220" t="s">
        <v>287</v>
      </c>
      <c r="E11" s="224"/>
      <c r="F11" s="224"/>
      <c r="G11" s="224"/>
      <c r="H11" s="224"/>
      <c r="I11" s="224"/>
      <c r="J11" s="224"/>
      <c r="K11" s="224"/>
      <c r="L11" s="224"/>
      <c r="M11" s="224"/>
      <c r="N11" s="224"/>
      <c r="O11" s="221"/>
    </row>
    <row r="12" spans="1:15" ht="94.5" customHeight="1">
      <c r="A12" s="225" t="s">
        <v>288</v>
      </c>
      <c r="B12" s="226"/>
      <c r="C12" s="227"/>
      <c r="D12" s="227"/>
      <c r="E12" s="227"/>
      <c r="F12" s="227"/>
      <c r="G12" s="227"/>
      <c r="H12" s="227"/>
      <c r="I12" s="227"/>
      <c r="J12" s="227"/>
      <c r="K12" s="227"/>
      <c r="L12" s="227"/>
      <c r="M12" s="227"/>
      <c r="N12" s="227"/>
      <c r="O12" s="228"/>
    </row>
  </sheetData>
  <sheetProtection/>
  <mergeCells count="17">
    <mergeCell ref="A1:O1"/>
    <mergeCell ref="D2:F2"/>
    <mergeCell ref="G2:I2"/>
    <mergeCell ref="J2:L2"/>
    <mergeCell ref="M2:N2"/>
    <mergeCell ref="B4:C4"/>
    <mergeCell ref="O2:O3"/>
    <mergeCell ref="A2:C3"/>
    <mergeCell ref="B7:C7"/>
    <mergeCell ref="B8:C8"/>
    <mergeCell ref="B11:C11"/>
    <mergeCell ref="D11:O11"/>
    <mergeCell ref="A12:O12"/>
    <mergeCell ref="A4:A7"/>
    <mergeCell ref="A8:A11"/>
    <mergeCell ref="B5:B6"/>
    <mergeCell ref="B9:B10"/>
  </mergeCells>
  <printOptions/>
  <pageMargins left="0.8305555555555556" right="0.2513888888888889" top="1.1097222222222223" bottom="0.8659722222222223" header="0.5118055555555555" footer="0.2791666666666667"/>
  <pageSetup horizontalDpi="600" verticalDpi="600" orientation="landscape" paperSize="9" r:id="rId2"/>
  <ignoredErrors>
    <ignoredError sqref="O8 O6" formula="1"/>
  </ignoredErrors>
  <drawing r:id="rId1"/>
</worksheet>
</file>

<file path=xl/worksheets/sheet4.xml><?xml version="1.0" encoding="utf-8"?>
<worksheet xmlns="http://schemas.openxmlformats.org/spreadsheetml/2006/main" xmlns:r="http://schemas.openxmlformats.org/officeDocument/2006/relationships">
  <dimension ref="A1:J22"/>
  <sheetViews>
    <sheetView tabSelected="1" workbookViewId="0" topLeftCell="A4">
      <selection activeCell="J19" sqref="J19"/>
    </sheetView>
  </sheetViews>
  <sheetFormatPr defaultColWidth="8.75390625" defaultRowHeight="14.25"/>
  <cols>
    <col min="1" max="1" width="13.625" style="79" customWidth="1"/>
    <col min="2" max="2" width="14.125" style="79" customWidth="1"/>
    <col min="3" max="3" width="8.25390625" style="79" customWidth="1"/>
    <col min="4" max="4" width="8.875" style="79" customWidth="1"/>
    <col min="5" max="5" width="13.625" style="79" customWidth="1"/>
    <col min="6" max="6" width="8.875" style="79" customWidth="1"/>
    <col min="7" max="7" width="13.25390625" style="79" customWidth="1"/>
    <col min="8" max="8" width="8.375" style="79" customWidth="1"/>
    <col min="9" max="32" width="9.00390625" style="79" bestFit="1" customWidth="1"/>
    <col min="33" max="16384" width="8.75390625" style="79" customWidth="1"/>
  </cols>
  <sheetData>
    <row r="1" spans="1:7" ht="27.75" customHeight="1">
      <c r="A1" s="216" t="s">
        <v>289</v>
      </c>
      <c r="B1" s="216"/>
      <c r="C1" s="216"/>
      <c r="D1" s="216"/>
      <c r="E1" s="216"/>
      <c r="F1" s="216"/>
      <c r="G1" s="216"/>
    </row>
    <row r="2" spans="1:8" ht="33" customHeight="1">
      <c r="A2" s="249" t="s">
        <v>290</v>
      </c>
      <c r="B2" s="249"/>
      <c r="C2" s="249"/>
      <c r="D2" s="80" t="s">
        <v>291</v>
      </c>
      <c r="E2" s="80" t="s">
        <v>292</v>
      </c>
      <c r="F2" s="80" t="s">
        <v>293</v>
      </c>
      <c r="G2" s="80" t="s">
        <v>294</v>
      </c>
      <c r="H2" s="81"/>
    </row>
    <row r="3" spans="1:9" ht="24" customHeight="1">
      <c r="A3" s="230" t="s">
        <v>295</v>
      </c>
      <c r="B3" s="230" t="s">
        <v>296</v>
      </c>
      <c r="C3" s="82" t="s">
        <v>297</v>
      </c>
      <c r="D3" s="82">
        <f>'附表1'!F32</f>
        <v>1068</v>
      </c>
      <c r="E3" s="83">
        <f>D3/D$17*100</f>
        <v>52.662721893491124</v>
      </c>
      <c r="F3" s="83">
        <f>'附表1'!E32</f>
        <v>61.5</v>
      </c>
      <c r="G3" s="83">
        <f>F3/F17*100</f>
        <v>50.617283950617285</v>
      </c>
      <c r="H3" s="81"/>
      <c r="I3" s="94"/>
    </row>
    <row r="4" spans="1:8" ht="24" customHeight="1">
      <c r="A4" s="230"/>
      <c r="B4" s="230"/>
      <c r="C4" s="82" t="s">
        <v>298</v>
      </c>
      <c r="D4" s="82">
        <f>16*F4</f>
        <v>40</v>
      </c>
      <c r="E4" s="83">
        <f aca="true" t="shared" si="0" ref="E4:E17">D4/D$17*100</f>
        <v>1.9723865877712032</v>
      </c>
      <c r="F4" s="83">
        <v>2.5</v>
      </c>
      <c r="G4" s="83">
        <f>F4/F17*100</f>
        <v>2.05761316872428</v>
      </c>
      <c r="H4" s="81"/>
    </row>
    <row r="5" spans="1:8" ht="24" customHeight="1">
      <c r="A5" s="230"/>
      <c r="B5" s="82" t="s">
        <v>299</v>
      </c>
      <c r="C5" s="84" t="s">
        <v>298</v>
      </c>
      <c r="D5" s="82">
        <v>160</v>
      </c>
      <c r="E5" s="83">
        <f t="shared" si="0"/>
        <v>7.889546351084813</v>
      </c>
      <c r="F5" s="83">
        <v>10</v>
      </c>
      <c r="G5" s="83">
        <f>F5/F$17*100</f>
        <v>8.23045267489712</v>
      </c>
      <c r="H5" s="85"/>
    </row>
    <row r="6" spans="1:8" ht="24" customHeight="1">
      <c r="A6" s="230"/>
      <c r="B6" s="86"/>
      <c r="C6" s="87" t="s">
        <v>300</v>
      </c>
      <c r="D6" s="88">
        <f>D3+D4+D5</f>
        <v>1268</v>
      </c>
      <c r="E6" s="89">
        <f t="shared" si="0"/>
        <v>62.52465483234714</v>
      </c>
      <c r="F6" s="89">
        <f>F3+F4+F5</f>
        <v>74</v>
      </c>
      <c r="G6" s="89">
        <f>F6/F19*100</f>
        <v>44.71299093655589</v>
      </c>
      <c r="H6" s="81"/>
    </row>
    <row r="7" spans="1:8" ht="24" customHeight="1">
      <c r="A7" s="230" t="s">
        <v>301</v>
      </c>
      <c r="B7" s="230" t="s">
        <v>302</v>
      </c>
      <c r="C7" s="82" t="s">
        <v>297</v>
      </c>
      <c r="D7" s="82">
        <f>'附表1'!F49</f>
        <v>352</v>
      </c>
      <c r="E7" s="83">
        <f t="shared" si="0"/>
        <v>17.357001972386588</v>
      </c>
      <c r="F7" s="83">
        <f>'附表1'!E49</f>
        <v>22</v>
      </c>
      <c r="G7" s="83">
        <f aca="true" t="shared" si="1" ref="G7:G14">F7/F$17*100</f>
        <v>18.106995884773664</v>
      </c>
      <c r="H7" s="81"/>
    </row>
    <row r="8" spans="1:8" ht="24" customHeight="1">
      <c r="A8" s="230"/>
      <c r="B8" s="230"/>
      <c r="C8" s="82" t="s">
        <v>298</v>
      </c>
      <c r="D8" s="82">
        <f>16*F8</f>
        <v>40</v>
      </c>
      <c r="E8" s="83">
        <f t="shared" si="0"/>
        <v>1.9723865877712032</v>
      </c>
      <c r="F8" s="83">
        <v>2.5</v>
      </c>
      <c r="G8" s="83">
        <f t="shared" si="1"/>
        <v>2.05761316872428</v>
      </c>
      <c r="H8" s="81"/>
    </row>
    <row r="9" spans="1:8" ht="24" customHeight="1">
      <c r="A9" s="230"/>
      <c r="B9" s="230"/>
      <c r="C9" s="87" t="s">
        <v>300</v>
      </c>
      <c r="D9" s="88">
        <f>D7+D8</f>
        <v>392</v>
      </c>
      <c r="E9" s="89">
        <f t="shared" si="0"/>
        <v>19.32938856015779</v>
      </c>
      <c r="F9" s="89">
        <f>F7+F8</f>
        <v>24.5</v>
      </c>
      <c r="G9" s="89">
        <f>F9/F19*100</f>
        <v>14.803625377643503</v>
      </c>
      <c r="H9" s="81"/>
    </row>
    <row r="10" spans="1:8" ht="24" customHeight="1">
      <c r="A10" s="230"/>
      <c r="B10" s="230" t="s">
        <v>303</v>
      </c>
      <c r="C10" s="82" t="s">
        <v>297</v>
      </c>
      <c r="D10" s="82">
        <f>'附表1'!F68</f>
        <v>272</v>
      </c>
      <c r="E10" s="83">
        <f t="shared" si="0"/>
        <v>13.41222879684418</v>
      </c>
      <c r="F10" s="83">
        <f>'附表1'!E68</f>
        <v>17</v>
      </c>
      <c r="G10" s="83">
        <f t="shared" si="1"/>
        <v>13.991769547325102</v>
      </c>
      <c r="H10" s="81"/>
    </row>
    <row r="11" spans="1:8" ht="24" customHeight="1">
      <c r="A11" s="230"/>
      <c r="B11" s="230"/>
      <c r="C11" s="82" t="s">
        <v>298</v>
      </c>
      <c r="D11" s="82">
        <f>16*F11</f>
        <v>40</v>
      </c>
      <c r="E11" s="83">
        <f t="shared" si="0"/>
        <v>1.9723865877712032</v>
      </c>
      <c r="F11" s="83">
        <v>2.5</v>
      </c>
      <c r="G11" s="83">
        <f t="shared" si="1"/>
        <v>2.05761316872428</v>
      </c>
      <c r="H11" s="81"/>
    </row>
    <row r="12" spans="1:8" ht="24" customHeight="1">
      <c r="A12" s="230"/>
      <c r="B12" s="230"/>
      <c r="C12" s="87" t="s">
        <v>300</v>
      </c>
      <c r="D12" s="88">
        <f>D10+D11</f>
        <v>312</v>
      </c>
      <c r="E12" s="89">
        <f t="shared" si="0"/>
        <v>15.384615384615385</v>
      </c>
      <c r="F12" s="89">
        <f>F10+F11</f>
        <v>19.5</v>
      </c>
      <c r="G12" s="89">
        <f>F12/F19*100</f>
        <v>11.782477341389729</v>
      </c>
      <c r="H12" s="81"/>
    </row>
    <row r="13" spans="1:8" ht="24" customHeight="1">
      <c r="A13" s="230" t="s">
        <v>304</v>
      </c>
      <c r="B13" s="230" t="s">
        <v>305</v>
      </c>
      <c r="C13" s="84" t="s">
        <v>297</v>
      </c>
      <c r="D13" s="82">
        <f>'附表1'!F77</f>
        <v>40</v>
      </c>
      <c r="E13" s="83">
        <f t="shared" si="0"/>
        <v>1.9723865877712032</v>
      </c>
      <c r="F13" s="82">
        <f>'附表1'!E77</f>
        <v>2.5</v>
      </c>
      <c r="G13" s="83">
        <f t="shared" si="1"/>
        <v>2.05761316872428</v>
      </c>
      <c r="H13" s="81"/>
    </row>
    <row r="14" spans="1:8" ht="24" customHeight="1">
      <c r="A14" s="230"/>
      <c r="B14" s="230"/>
      <c r="C14" s="84" t="s">
        <v>298</v>
      </c>
      <c r="D14" s="82">
        <v>16</v>
      </c>
      <c r="E14" s="83">
        <f t="shared" si="0"/>
        <v>0.7889546351084813</v>
      </c>
      <c r="F14" s="82">
        <v>1</v>
      </c>
      <c r="G14" s="83">
        <f t="shared" si="1"/>
        <v>0.823045267489712</v>
      </c>
      <c r="H14" s="81"/>
    </row>
    <row r="15" spans="1:9" ht="24" customHeight="1">
      <c r="A15" s="230"/>
      <c r="B15" s="230"/>
      <c r="C15" s="87" t="s">
        <v>300</v>
      </c>
      <c r="D15" s="88">
        <f>SUM(D13:D14)</f>
        <v>56</v>
      </c>
      <c r="E15" s="89">
        <f t="shared" si="0"/>
        <v>2.7613412228796843</v>
      </c>
      <c r="F15" s="88">
        <f>SUM(F13:F14)</f>
        <v>3.5</v>
      </c>
      <c r="G15" s="89">
        <f>F15/F19*100</f>
        <v>2.1148036253776437</v>
      </c>
      <c r="H15" s="85"/>
      <c r="I15" s="85"/>
    </row>
    <row r="16" spans="1:8" ht="24" customHeight="1">
      <c r="A16" s="230"/>
      <c r="B16" s="230" t="s">
        <v>306</v>
      </c>
      <c r="C16" s="230"/>
      <c r="D16" s="230"/>
      <c r="E16" s="230"/>
      <c r="F16" s="250">
        <v>10</v>
      </c>
      <c r="G16" s="250"/>
      <c r="H16" s="81"/>
    </row>
    <row r="17" spans="1:8" ht="34.5" customHeight="1">
      <c r="A17" s="238" t="s">
        <v>307</v>
      </c>
      <c r="B17" s="238"/>
      <c r="C17" s="88" t="s">
        <v>308</v>
      </c>
      <c r="D17" s="90">
        <f>D6+D9+D12+D15</f>
        <v>2028</v>
      </c>
      <c r="E17" s="89">
        <f t="shared" si="0"/>
        <v>100</v>
      </c>
      <c r="F17" s="89">
        <f>F6+F9+F12+F15</f>
        <v>121.5</v>
      </c>
      <c r="G17" s="89">
        <f>F17/F19*100</f>
        <v>73.41389728096676</v>
      </c>
      <c r="H17" s="81"/>
    </row>
    <row r="18" spans="1:8" ht="24" customHeight="1">
      <c r="A18" s="238" t="s">
        <v>309</v>
      </c>
      <c r="B18" s="238"/>
      <c r="C18" s="238"/>
      <c r="D18" s="238"/>
      <c r="E18" s="238"/>
      <c r="F18" s="91">
        <f>'附表2'!F14+'附表2'!F31+0.5</f>
        <v>44</v>
      </c>
      <c r="G18" s="89">
        <f>F18/F$19*100</f>
        <v>26.586102719033235</v>
      </c>
      <c r="H18" s="81"/>
    </row>
    <row r="19" spans="1:8" ht="27.75" customHeight="1">
      <c r="A19" s="238" t="s">
        <v>310</v>
      </c>
      <c r="B19" s="238"/>
      <c r="C19" s="238"/>
      <c r="D19" s="238"/>
      <c r="E19" s="238"/>
      <c r="F19" s="245">
        <f>F17+F18</f>
        <v>165.5</v>
      </c>
      <c r="G19" s="246"/>
      <c r="H19" s="81"/>
    </row>
    <row r="20" spans="1:10" ht="24" customHeight="1">
      <c r="A20" s="239" t="s">
        <v>311</v>
      </c>
      <c r="B20" s="240"/>
      <c r="C20" s="240"/>
      <c r="D20" s="240"/>
      <c r="E20" s="241"/>
      <c r="F20" s="91">
        <f>F18+'附表1'!H32/16+'附表1'!J32/16+'附表1'!H49/16+'附表1'!H68/16+'附表1'!J77/16</f>
        <v>52.875</v>
      </c>
      <c r="G20" s="91">
        <f>F20/F19*100</f>
        <v>31.948640483383684</v>
      </c>
      <c r="H20" s="236"/>
      <c r="I20" s="237"/>
      <c r="J20" s="237"/>
    </row>
    <row r="21" spans="1:8" ht="24" customHeight="1">
      <c r="A21" s="242" t="s">
        <v>312</v>
      </c>
      <c r="B21" s="243"/>
      <c r="C21" s="243"/>
      <c r="D21" s="243"/>
      <c r="E21" s="244"/>
      <c r="F21" s="245">
        <f>F19+F16</f>
        <v>175.5</v>
      </c>
      <c r="G21" s="246"/>
      <c r="H21" s="92"/>
    </row>
    <row r="22" spans="1:7" ht="150" customHeight="1">
      <c r="A22" s="207" t="s">
        <v>313</v>
      </c>
      <c r="B22" s="247"/>
      <c r="C22" s="247"/>
      <c r="D22" s="248"/>
      <c r="E22" s="248"/>
      <c r="F22" s="248"/>
      <c r="G22" s="248"/>
    </row>
  </sheetData>
  <sheetProtection/>
  <mergeCells count="20">
    <mergeCell ref="A21:E21"/>
    <mergeCell ref="F21:G21"/>
    <mergeCell ref="A22:G22"/>
    <mergeCell ref="A1:G1"/>
    <mergeCell ref="A2:C2"/>
    <mergeCell ref="B16:E16"/>
    <mergeCell ref="F16:G16"/>
    <mergeCell ref="A17:B17"/>
    <mergeCell ref="A18:E18"/>
    <mergeCell ref="F19:G19"/>
    <mergeCell ref="H20:J20"/>
    <mergeCell ref="A7:A12"/>
    <mergeCell ref="A13:A16"/>
    <mergeCell ref="A3:A6"/>
    <mergeCell ref="B7:B9"/>
    <mergeCell ref="B10:B12"/>
    <mergeCell ref="B13:B15"/>
    <mergeCell ref="A19:E19"/>
    <mergeCell ref="A20:E20"/>
    <mergeCell ref="B3:B4"/>
  </mergeCells>
  <printOptions/>
  <pageMargins left="0.88125" right="0.11805555555555555" top="1.0979166666666667" bottom="0.9402777777777778" header="0.5118055555555555" footer="0.2791666666666667"/>
  <pageSetup horizontalDpi="600" verticalDpi="600" orientation="portrait" paperSize="9" r:id="rId1"/>
  <ignoredErrors>
    <ignoredError sqref="E5:G15" formula="1"/>
  </ignoredErrors>
</worksheet>
</file>

<file path=xl/worksheets/sheet5.xml><?xml version="1.0" encoding="utf-8"?>
<worksheet xmlns="http://schemas.openxmlformats.org/spreadsheetml/2006/main" xmlns:r="http://schemas.openxmlformats.org/officeDocument/2006/relationships">
  <dimension ref="A1:V136"/>
  <sheetViews>
    <sheetView showZeros="0" view="pageLayout" zoomScale="120" zoomScalePageLayoutView="120" workbookViewId="0" topLeftCell="A1">
      <selection activeCell="F125" sqref="F125"/>
    </sheetView>
  </sheetViews>
  <sheetFormatPr defaultColWidth="3.125" defaultRowHeight="14.25"/>
  <cols>
    <col min="1" max="1" width="4.50390625" style="44" customWidth="1"/>
    <col min="2" max="2" width="4.625" style="44" customWidth="1"/>
    <col min="3" max="3" width="6.25390625" style="45" customWidth="1"/>
    <col min="4" max="4" width="4.625" style="45" customWidth="1"/>
    <col min="5" max="5" width="4.125" style="45" customWidth="1"/>
    <col min="6" max="6" width="4.25390625" style="45" customWidth="1"/>
    <col min="7" max="7" width="5.25390625" style="46" customWidth="1"/>
    <col min="8" max="8" width="22.00390625" style="44" customWidth="1"/>
    <col min="9" max="9" width="3.875" style="45" customWidth="1"/>
    <col min="10" max="15" width="2.375" style="45" customWidth="1"/>
    <col min="16" max="16" width="3.00390625" style="45" customWidth="1"/>
    <col min="17" max="17" width="3.375" style="45" customWidth="1"/>
    <col min="18" max="18" width="2.375" style="45" customWidth="1"/>
    <col min="19" max="19" width="2.875" style="45" customWidth="1"/>
    <col min="20" max="20" width="2.375" style="45" customWidth="1"/>
    <col min="21" max="21" width="3.875" style="45" customWidth="1"/>
    <col min="22" max="22" width="4.375" style="45" customWidth="1"/>
    <col min="23" max="16384" width="3.125" style="47" customWidth="1"/>
  </cols>
  <sheetData>
    <row r="1" spans="1:22" s="39" customFormat="1" ht="34.5" customHeight="1">
      <c r="A1" s="295" t="s">
        <v>314</v>
      </c>
      <c r="B1" s="295"/>
      <c r="C1" s="295"/>
      <c r="D1" s="295"/>
      <c r="E1" s="295"/>
      <c r="F1" s="295"/>
      <c r="G1" s="295"/>
      <c r="H1" s="295"/>
      <c r="I1" s="295"/>
      <c r="J1" s="295"/>
      <c r="K1" s="295"/>
      <c r="L1" s="295"/>
      <c r="M1" s="295"/>
      <c r="N1" s="295"/>
      <c r="O1" s="295"/>
      <c r="P1" s="295"/>
      <c r="Q1" s="295"/>
      <c r="R1" s="295"/>
      <c r="S1" s="295"/>
      <c r="T1" s="295"/>
      <c r="U1" s="295"/>
      <c r="V1" s="295"/>
    </row>
    <row r="2" spans="1:22" s="40" customFormat="1" ht="15.75" customHeight="1">
      <c r="A2" s="299" t="s">
        <v>315</v>
      </c>
      <c r="B2" s="251"/>
      <c r="C2" s="255" t="s">
        <v>316</v>
      </c>
      <c r="D2" s="281" t="s">
        <v>317</v>
      </c>
      <c r="E2" s="255" t="s">
        <v>318</v>
      </c>
      <c r="F2" s="270" t="s">
        <v>319</v>
      </c>
      <c r="G2" s="270" t="s">
        <v>320</v>
      </c>
      <c r="H2" s="251" t="s">
        <v>321</v>
      </c>
      <c r="I2" s="255" t="s">
        <v>322</v>
      </c>
      <c r="J2" s="296" t="s">
        <v>9</v>
      </c>
      <c r="K2" s="297"/>
      <c r="L2" s="297"/>
      <c r="M2" s="297"/>
      <c r="N2" s="297"/>
      <c r="O2" s="297"/>
      <c r="P2" s="297"/>
      <c r="Q2" s="297"/>
      <c r="R2" s="297"/>
      <c r="S2" s="297"/>
      <c r="T2" s="298"/>
      <c r="U2" s="255" t="s">
        <v>323</v>
      </c>
      <c r="V2" s="255" t="s">
        <v>324</v>
      </c>
    </row>
    <row r="3" spans="1:22" s="40" customFormat="1" ht="12.75" customHeight="1">
      <c r="A3" s="300"/>
      <c r="B3" s="268"/>
      <c r="C3" s="256"/>
      <c r="D3" s="290"/>
      <c r="E3" s="256"/>
      <c r="F3" s="271"/>
      <c r="G3" s="271"/>
      <c r="H3" s="268"/>
      <c r="I3" s="256"/>
      <c r="J3" s="296" t="s">
        <v>15</v>
      </c>
      <c r="K3" s="297"/>
      <c r="L3" s="298"/>
      <c r="M3" s="296" t="s">
        <v>16</v>
      </c>
      <c r="N3" s="297"/>
      <c r="O3" s="298"/>
      <c r="P3" s="296" t="s">
        <v>17</v>
      </c>
      <c r="Q3" s="297"/>
      <c r="R3" s="298"/>
      <c r="S3" s="296" t="s">
        <v>18</v>
      </c>
      <c r="T3" s="298"/>
      <c r="U3" s="256"/>
      <c r="V3" s="256"/>
    </row>
    <row r="4" spans="1:22" s="40" customFormat="1" ht="24" customHeight="1">
      <c r="A4" s="301"/>
      <c r="B4" s="252"/>
      <c r="C4" s="257"/>
      <c r="D4" s="291"/>
      <c r="E4" s="257"/>
      <c r="F4" s="272"/>
      <c r="G4" s="272"/>
      <c r="H4" s="252"/>
      <c r="I4" s="257"/>
      <c r="J4" s="3">
        <v>1</v>
      </c>
      <c r="K4" s="3">
        <v>2</v>
      </c>
      <c r="L4" s="3" t="s">
        <v>19</v>
      </c>
      <c r="M4" s="3">
        <v>3</v>
      </c>
      <c r="N4" s="3">
        <v>4</v>
      </c>
      <c r="O4" s="3" t="s">
        <v>20</v>
      </c>
      <c r="P4" s="3">
        <v>5</v>
      </c>
      <c r="Q4" s="3">
        <v>6</v>
      </c>
      <c r="R4" s="3" t="s">
        <v>21</v>
      </c>
      <c r="S4" s="3">
        <v>7</v>
      </c>
      <c r="T4" s="3">
        <v>8</v>
      </c>
      <c r="U4" s="257"/>
      <c r="V4" s="257"/>
    </row>
    <row r="5" spans="1:22" s="41" customFormat="1" ht="12" customHeight="1">
      <c r="A5" s="261" t="s">
        <v>325</v>
      </c>
      <c r="B5" s="261" t="s">
        <v>326</v>
      </c>
      <c r="C5" s="264" t="s">
        <v>327</v>
      </c>
      <c r="D5" s="267">
        <v>1.5</v>
      </c>
      <c r="E5" s="280" t="s">
        <v>328</v>
      </c>
      <c r="F5" s="269">
        <v>72</v>
      </c>
      <c r="G5" s="269">
        <v>48</v>
      </c>
      <c r="H5" s="51" t="s">
        <v>329</v>
      </c>
      <c r="I5" s="63" t="s">
        <v>330</v>
      </c>
      <c r="J5" s="3"/>
      <c r="K5" s="3"/>
      <c r="L5" s="3"/>
      <c r="M5" s="3">
        <v>4</v>
      </c>
      <c r="N5" s="3"/>
      <c r="O5" s="3"/>
      <c r="P5" s="3"/>
      <c r="Q5" s="3"/>
      <c r="R5" s="3"/>
      <c r="S5" s="3"/>
      <c r="T5" s="3"/>
      <c r="U5" s="261" t="s">
        <v>331</v>
      </c>
      <c r="V5" s="64" t="s">
        <v>332</v>
      </c>
    </row>
    <row r="6" spans="1:22" s="41" customFormat="1" ht="12" customHeight="1">
      <c r="A6" s="261"/>
      <c r="B6" s="261"/>
      <c r="C6" s="264"/>
      <c r="D6" s="267"/>
      <c r="E6" s="280"/>
      <c r="F6" s="269"/>
      <c r="G6" s="269"/>
      <c r="H6" s="52" t="s">
        <v>333</v>
      </c>
      <c r="I6" s="63" t="s">
        <v>334</v>
      </c>
      <c r="J6" s="3"/>
      <c r="K6" s="3"/>
      <c r="L6" s="3"/>
      <c r="M6" s="3">
        <v>4</v>
      </c>
      <c r="N6" s="3"/>
      <c r="O6" s="3"/>
      <c r="P6" s="3"/>
      <c r="Q6" s="3"/>
      <c r="R6" s="3"/>
      <c r="S6" s="3"/>
      <c r="T6" s="3"/>
      <c r="U6" s="261"/>
      <c r="V6" s="64" t="s">
        <v>332</v>
      </c>
    </row>
    <row r="7" spans="1:22" s="41" customFormat="1" ht="12" customHeight="1">
      <c r="A7" s="261"/>
      <c r="B7" s="261"/>
      <c r="C7" s="264"/>
      <c r="D7" s="267"/>
      <c r="E7" s="280"/>
      <c r="F7" s="269"/>
      <c r="G7" s="269"/>
      <c r="H7" s="52" t="s">
        <v>335</v>
      </c>
      <c r="I7" s="63" t="s">
        <v>334</v>
      </c>
      <c r="J7" s="3"/>
      <c r="K7" s="3"/>
      <c r="L7" s="3"/>
      <c r="M7" s="3">
        <v>4</v>
      </c>
      <c r="N7" s="3"/>
      <c r="O7" s="3"/>
      <c r="P7" s="3"/>
      <c r="Q7" s="3"/>
      <c r="R7" s="3"/>
      <c r="S7" s="3"/>
      <c r="T7" s="3"/>
      <c r="U7" s="261"/>
      <c r="V7" s="64" t="s">
        <v>332</v>
      </c>
    </row>
    <row r="8" spans="1:22" s="41" customFormat="1" ht="12" customHeight="1">
      <c r="A8" s="261"/>
      <c r="B8" s="261"/>
      <c r="C8" s="264"/>
      <c r="D8" s="267"/>
      <c r="E8" s="280"/>
      <c r="F8" s="269"/>
      <c r="G8" s="269"/>
      <c r="H8" s="52" t="s">
        <v>336</v>
      </c>
      <c r="I8" s="63" t="s">
        <v>334</v>
      </c>
      <c r="J8" s="3"/>
      <c r="K8" s="3"/>
      <c r="L8" s="3"/>
      <c r="M8" s="3">
        <v>4</v>
      </c>
      <c r="N8" s="3"/>
      <c r="O8" s="3"/>
      <c r="P8" s="3"/>
      <c r="Q8" s="3"/>
      <c r="R8" s="3"/>
      <c r="S8" s="3"/>
      <c r="T8" s="3"/>
      <c r="U8" s="261"/>
      <c r="V8" s="64" t="s">
        <v>332</v>
      </c>
    </row>
    <row r="9" spans="1:22" s="41" customFormat="1" ht="12" customHeight="1">
      <c r="A9" s="261"/>
      <c r="B9" s="261"/>
      <c r="C9" s="264"/>
      <c r="D9" s="267"/>
      <c r="E9" s="280"/>
      <c r="F9" s="269"/>
      <c r="G9" s="269"/>
      <c r="H9" s="52" t="s">
        <v>337</v>
      </c>
      <c r="I9" s="63" t="s">
        <v>338</v>
      </c>
      <c r="J9" s="3"/>
      <c r="K9" s="3"/>
      <c r="L9" s="3"/>
      <c r="M9" s="3">
        <v>4</v>
      </c>
      <c r="N9" s="3"/>
      <c r="O9" s="3"/>
      <c r="P9" s="3"/>
      <c r="Q9" s="3"/>
      <c r="R9" s="3"/>
      <c r="S9" s="3"/>
      <c r="T9" s="3"/>
      <c r="U9" s="261"/>
      <c r="V9" s="64" t="s">
        <v>332</v>
      </c>
    </row>
    <row r="10" spans="1:22" s="41" customFormat="1" ht="12" customHeight="1">
      <c r="A10" s="261"/>
      <c r="B10" s="261"/>
      <c r="C10" s="264"/>
      <c r="D10" s="267"/>
      <c r="E10" s="280"/>
      <c r="F10" s="269"/>
      <c r="G10" s="269"/>
      <c r="H10" s="52" t="s">
        <v>339</v>
      </c>
      <c r="I10" s="63" t="s">
        <v>340</v>
      </c>
      <c r="J10" s="3"/>
      <c r="K10" s="3"/>
      <c r="L10" s="3"/>
      <c r="M10" s="3">
        <v>4</v>
      </c>
      <c r="N10" s="3"/>
      <c r="O10" s="3"/>
      <c r="P10" s="3"/>
      <c r="Q10" s="3"/>
      <c r="R10" s="3"/>
      <c r="S10" s="3"/>
      <c r="T10" s="3"/>
      <c r="U10" s="261"/>
      <c r="V10" s="251" t="s">
        <v>341</v>
      </c>
    </row>
    <row r="11" spans="1:22" s="41" customFormat="1" ht="12" customHeight="1">
      <c r="A11" s="261"/>
      <c r="B11" s="261"/>
      <c r="C11" s="264"/>
      <c r="D11" s="267"/>
      <c r="E11" s="280"/>
      <c r="F11" s="269"/>
      <c r="G11" s="269"/>
      <c r="H11" s="52" t="s">
        <v>342</v>
      </c>
      <c r="I11" s="63" t="s">
        <v>334</v>
      </c>
      <c r="J11" s="3"/>
      <c r="K11" s="3"/>
      <c r="L11" s="3"/>
      <c r="M11" s="3">
        <v>4</v>
      </c>
      <c r="N11" s="3"/>
      <c r="O11" s="3"/>
      <c r="P11" s="3"/>
      <c r="Q11" s="3"/>
      <c r="R11" s="3"/>
      <c r="S11" s="3"/>
      <c r="T11" s="3"/>
      <c r="U11" s="261"/>
      <c r="V11" s="252"/>
    </row>
    <row r="12" spans="1:22" s="41" customFormat="1" ht="12" customHeight="1">
      <c r="A12" s="261"/>
      <c r="B12" s="261"/>
      <c r="C12" s="264"/>
      <c r="D12" s="267"/>
      <c r="E12" s="280"/>
      <c r="F12" s="269"/>
      <c r="G12" s="269"/>
      <c r="H12" s="52" t="s">
        <v>343</v>
      </c>
      <c r="I12" s="63" t="s">
        <v>334</v>
      </c>
      <c r="J12" s="3"/>
      <c r="K12" s="3"/>
      <c r="L12" s="3"/>
      <c r="M12" s="3">
        <v>4</v>
      </c>
      <c r="N12" s="3"/>
      <c r="O12" s="3"/>
      <c r="P12" s="3"/>
      <c r="Q12" s="3"/>
      <c r="R12" s="3"/>
      <c r="S12" s="3"/>
      <c r="T12" s="3"/>
      <c r="U12" s="261"/>
      <c r="V12" s="251" t="s">
        <v>341</v>
      </c>
    </row>
    <row r="13" spans="1:22" s="41" customFormat="1" ht="12" customHeight="1">
      <c r="A13" s="261"/>
      <c r="B13" s="261"/>
      <c r="C13" s="264"/>
      <c r="D13" s="267"/>
      <c r="E13" s="280"/>
      <c r="F13" s="269"/>
      <c r="G13" s="269"/>
      <c r="H13" s="52" t="s">
        <v>344</v>
      </c>
      <c r="I13" s="63" t="s">
        <v>334</v>
      </c>
      <c r="J13" s="3"/>
      <c r="K13" s="3"/>
      <c r="L13" s="3"/>
      <c r="M13" s="3">
        <v>4</v>
      </c>
      <c r="N13" s="3"/>
      <c r="O13" s="3"/>
      <c r="P13" s="3"/>
      <c r="Q13" s="3"/>
      <c r="R13" s="3"/>
      <c r="S13" s="3"/>
      <c r="T13" s="3"/>
      <c r="U13" s="261"/>
      <c r="V13" s="252"/>
    </row>
    <row r="14" spans="1:22" s="41" customFormat="1" ht="12" customHeight="1">
      <c r="A14" s="261"/>
      <c r="B14" s="261"/>
      <c r="C14" s="264"/>
      <c r="D14" s="267"/>
      <c r="E14" s="280"/>
      <c r="F14" s="269"/>
      <c r="G14" s="269"/>
      <c r="H14" s="53" t="s">
        <v>345</v>
      </c>
      <c r="I14" s="48" t="s">
        <v>340</v>
      </c>
      <c r="J14" s="3"/>
      <c r="K14" s="3"/>
      <c r="L14" s="48"/>
      <c r="M14" s="65">
        <v>4</v>
      </c>
      <c r="N14" s="3"/>
      <c r="O14" s="3"/>
      <c r="P14" s="3"/>
      <c r="Q14" s="3"/>
      <c r="R14" s="3"/>
      <c r="S14" s="3"/>
      <c r="T14" s="3"/>
      <c r="U14" s="261"/>
      <c r="V14" s="64" t="s">
        <v>332</v>
      </c>
    </row>
    <row r="15" spans="1:22" s="41" customFormat="1" ht="12" customHeight="1">
      <c r="A15" s="261"/>
      <c r="B15" s="261"/>
      <c r="C15" s="264"/>
      <c r="D15" s="267"/>
      <c r="E15" s="280"/>
      <c r="F15" s="269"/>
      <c r="G15" s="269"/>
      <c r="H15" s="54" t="s">
        <v>346</v>
      </c>
      <c r="I15" s="3" t="s">
        <v>338</v>
      </c>
      <c r="J15" s="3"/>
      <c r="K15" s="3"/>
      <c r="L15" s="3"/>
      <c r="M15" s="3">
        <v>4</v>
      </c>
      <c r="N15" s="3"/>
      <c r="O15" s="3"/>
      <c r="P15" s="3"/>
      <c r="Q15" s="3"/>
      <c r="R15" s="3"/>
      <c r="S15" s="3"/>
      <c r="T15" s="3"/>
      <c r="U15" s="261"/>
      <c r="V15" s="64" t="s">
        <v>332</v>
      </c>
    </row>
    <row r="16" spans="1:22" s="41" customFormat="1" ht="12" customHeight="1">
      <c r="A16" s="261"/>
      <c r="B16" s="261"/>
      <c r="C16" s="264"/>
      <c r="D16" s="267"/>
      <c r="E16" s="280"/>
      <c r="F16" s="269"/>
      <c r="G16" s="269"/>
      <c r="H16" s="52" t="s">
        <v>347</v>
      </c>
      <c r="I16" s="3" t="s">
        <v>338</v>
      </c>
      <c r="J16" s="3"/>
      <c r="K16" s="3"/>
      <c r="L16" s="3"/>
      <c r="M16" s="3">
        <v>4</v>
      </c>
      <c r="N16" s="3"/>
      <c r="O16" s="3"/>
      <c r="P16" s="3"/>
      <c r="Q16" s="3"/>
      <c r="R16" s="3"/>
      <c r="S16" s="3"/>
      <c r="T16" s="3"/>
      <c r="U16" s="261"/>
      <c r="V16" s="64" t="s">
        <v>332</v>
      </c>
    </row>
    <row r="17" spans="1:22" s="41" customFormat="1" ht="12" customHeight="1">
      <c r="A17" s="261"/>
      <c r="B17" s="261"/>
      <c r="C17" s="264"/>
      <c r="D17" s="267"/>
      <c r="E17" s="280"/>
      <c r="F17" s="269"/>
      <c r="G17" s="269"/>
      <c r="H17" s="51" t="s">
        <v>348</v>
      </c>
      <c r="I17" s="3" t="s">
        <v>340</v>
      </c>
      <c r="J17" s="3"/>
      <c r="K17" s="3"/>
      <c r="L17" s="3"/>
      <c r="M17" s="3">
        <v>4</v>
      </c>
      <c r="N17" s="3"/>
      <c r="O17" s="3"/>
      <c r="P17" s="3"/>
      <c r="Q17" s="3"/>
      <c r="R17" s="3"/>
      <c r="S17" s="3"/>
      <c r="T17" s="3"/>
      <c r="U17" s="261"/>
      <c r="V17" s="64" t="s">
        <v>332</v>
      </c>
    </row>
    <row r="18" spans="1:22" s="41" customFormat="1" ht="12" customHeight="1">
      <c r="A18" s="261"/>
      <c r="B18" s="261"/>
      <c r="C18" s="264"/>
      <c r="D18" s="267"/>
      <c r="E18" s="280"/>
      <c r="F18" s="269"/>
      <c r="G18" s="269"/>
      <c r="H18" s="54" t="s">
        <v>349</v>
      </c>
      <c r="I18" s="3" t="s">
        <v>334</v>
      </c>
      <c r="J18" s="3"/>
      <c r="K18" s="3"/>
      <c r="L18" s="3"/>
      <c r="M18" s="3">
        <v>4</v>
      </c>
      <c r="N18" s="3"/>
      <c r="O18" s="3"/>
      <c r="P18" s="3"/>
      <c r="Q18" s="3"/>
      <c r="R18" s="3"/>
      <c r="S18" s="3"/>
      <c r="T18" s="3"/>
      <c r="U18" s="261"/>
      <c r="V18" s="64" t="s">
        <v>332</v>
      </c>
    </row>
    <row r="19" spans="1:22" s="41" customFormat="1" ht="12" customHeight="1">
      <c r="A19" s="261"/>
      <c r="B19" s="261"/>
      <c r="C19" s="264"/>
      <c r="D19" s="267"/>
      <c r="E19" s="280"/>
      <c r="F19" s="269"/>
      <c r="G19" s="269"/>
      <c r="H19" s="54" t="s">
        <v>350</v>
      </c>
      <c r="I19" s="3" t="s">
        <v>334</v>
      </c>
      <c r="J19" s="3"/>
      <c r="K19" s="3"/>
      <c r="L19" s="3"/>
      <c r="M19" s="3">
        <v>4</v>
      </c>
      <c r="N19" s="3"/>
      <c r="O19" s="3"/>
      <c r="P19" s="3"/>
      <c r="Q19" s="3"/>
      <c r="R19" s="3"/>
      <c r="S19" s="3"/>
      <c r="T19" s="3"/>
      <c r="U19" s="261"/>
      <c r="V19" s="251" t="s">
        <v>341</v>
      </c>
    </row>
    <row r="20" spans="1:22" s="41" customFormat="1" ht="12" customHeight="1">
      <c r="A20" s="261"/>
      <c r="B20" s="261"/>
      <c r="C20" s="264"/>
      <c r="D20" s="267"/>
      <c r="E20" s="280"/>
      <c r="F20" s="269"/>
      <c r="G20" s="269"/>
      <c r="H20" s="54" t="s">
        <v>351</v>
      </c>
      <c r="I20" s="3" t="s">
        <v>334</v>
      </c>
      <c r="J20" s="3"/>
      <c r="K20" s="3"/>
      <c r="L20" s="3"/>
      <c r="M20" s="3">
        <v>4</v>
      </c>
      <c r="N20" s="3"/>
      <c r="O20" s="3"/>
      <c r="P20" s="3"/>
      <c r="Q20" s="3"/>
      <c r="R20" s="3"/>
      <c r="S20" s="3"/>
      <c r="T20" s="3"/>
      <c r="U20" s="261"/>
      <c r="V20" s="252"/>
    </row>
    <row r="21" spans="1:22" s="42" customFormat="1" ht="12" customHeight="1">
      <c r="A21" s="261"/>
      <c r="B21" s="261"/>
      <c r="C21" s="264"/>
      <c r="D21" s="267"/>
      <c r="E21" s="280"/>
      <c r="F21" s="269"/>
      <c r="G21" s="269"/>
      <c r="H21" s="54" t="s">
        <v>352</v>
      </c>
      <c r="I21" s="3" t="s">
        <v>334</v>
      </c>
      <c r="J21" s="3"/>
      <c r="K21" s="3"/>
      <c r="L21" s="3"/>
      <c r="M21" s="3">
        <v>4</v>
      </c>
      <c r="N21" s="3"/>
      <c r="O21" s="3"/>
      <c r="P21" s="3"/>
      <c r="Q21" s="3"/>
      <c r="R21" s="3"/>
      <c r="S21" s="3"/>
      <c r="T21" s="3"/>
      <c r="U21" s="261"/>
      <c r="V21" s="251" t="s">
        <v>341</v>
      </c>
    </row>
    <row r="22" spans="1:22" s="42" customFormat="1" ht="12" customHeight="1">
      <c r="A22" s="261"/>
      <c r="B22" s="261"/>
      <c r="C22" s="264"/>
      <c r="D22" s="267"/>
      <c r="E22" s="280"/>
      <c r="F22" s="269"/>
      <c r="G22" s="269"/>
      <c r="H22" s="51" t="s">
        <v>353</v>
      </c>
      <c r="I22" s="48" t="s">
        <v>340</v>
      </c>
      <c r="J22" s="3"/>
      <c r="K22" s="3"/>
      <c r="L22" s="48"/>
      <c r="M22" s="65">
        <v>4</v>
      </c>
      <c r="N22" s="3"/>
      <c r="O22" s="3"/>
      <c r="P22" s="3"/>
      <c r="Q22" s="3"/>
      <c r="R22" s="3"/>
      <c r="S22" s="3"/>
      <c r="T22" s="3"/>
      <c r="U22" s="261"/>
      <c r="V22" s="252"/>
    </row>
    <row r="23" spans="1:22" ht="12" customHeight="1">
      <c r="A23" s="261"/>
      <c r="B23" s="261"/>
      <c r="C23" s="264" t="s">
        <v>354</v>
      </c>
      <c r="D23" s="289">
        <v>0.5</v>
      </c>
      <c r="E23" s="264">
        <v>8</v>
      </c>
      <c r="F23" s="273">
        <v>16</v>
      </c>
      <c r="G23" s="273">
        <v>16</v>
      </c>
      <c r="H23" s="54" t="s">
        <v>355</v>
      </c>
      <c r="I23" s="3" t="s">
        <v>334</v>
      </c>
      <c r="J23" s="3"/>
      <c r="K23" s="3"/>
      <c r="L23" s="3"/>
      <c r="M23" s="3"/>
      <c r="N23" s="3">
        <v>2</v>
      </c>
      <c r="O23" s="3"/>
      <c r="P23" s="3"/>
      <c r="Q23" s="3"/>
      <c r="R23" s="3"/>
      <c r="S23" s="3"/>
      <c r="T23" s="3"/>
      <c r="U23" s="261" t="s">
        <v>331</v>
      </c>
      <c r="V23" s="3" t="s">
        <v>332</v>
      </c>
    </row>
    <row r="24" spans="1:22" ht="12" customHeight="1">
      <c r="A24" s="261"/>
      <c r="B24" s="261"/>
      <c r="C24" s="264"/>
      <c r="D24" s="289"/>
      <c r="E24" s="264"/>
      <c r="F24" s="273"/>
      <c r="G24" s="273"/>
      <c r="H24" s="54" t="s">
        <v>356</v>
      </c>
      <c r="I24" s="3" t="s">
        <v>334</v>
      </c>
      <c r="J24" s="3"/>
      <c r="K24" s="3"/>
      <c r="L24" s="3"/>
      <c r="M24" s="3"/>
      <c r="N24" s="3">
        <v>2</v>
      </c>
      <c r="O24" s="3"/>
      <c r="P24" s="3"/>
      <c r="Q24" s="3"/>
      <c r="R24" s="3"/>
      <c r="S24" s="3"/>
      <c r="T24" s="3"/>
      <c r="U24" s="261"/>
      <c r="V24" s="3" t="s">
        <v>332</v>
      </c>
    </row>
    <row r="25" spans="1:22" ht="12" customHeight="1">
      <c r="A25" s="261"/>
      <c r="B25" s="261"/>
      <c r="C25" s="264"/>
      <c r="D25" s="289"/>
      <c r="E25" s="264"/>
      <c r="F25" s="273"/>
      <c r="G25" s="273"/>
      <c r="H25" s="54" t="s">
        <v>357</v>
      </c>
      <c r="I25" s="3" t="s">
        <v>334</v>
      </c>
      <c r="J25" s="3"/>
      <c r="K25" s="3"/>
      <c r="L25" s="3"/>
      <c r="M25" s="3"/>
      <c r="N25" s="3">
        <v>2</v>
      </c>
      <c r="O25" s="3"/>
      <c r="P25" s="3"/>
      <c r="Q25" s="3"/>
      <c r="R25" s="3"/>
      <c r="S25" s="3"/>
      <c r="T25" s="3"/>
      <c r="U25" s="261"/>
      <c r="V25" s="3" t="s">
        <v>332</v>
      </c>
    </row>
    <row r="26" spans="1:22" ht="12" customHeight="1">
      <c r="A26" s="261"/>
      <c r="B26" s="261"/>
      <c r="C26" s="264"/>
      <c r="D26" s="289"/>
      <c r="E26" s="264"/>
      <c r="F26" s="273"/>
      <c r="G26" s="273"/>
      <c r="H26" s="54" t="s">
        <v>358</v>
      </c>
      <c r="I26" s="3" t="s">
        <v>334</v>
      </c>
      <c r="J26" s="3"/>
      <c r="K26" s="3"/>
      <c r="L26" s="3"/>
      <c r="M26" s="3"/>
      <c r="N26" s="3">
        <v>2</v>
      </c>
      <c r="O26" s="3"/>
      <c r="P26" s="3"/>
      <c r="Q26" s="3"/>
      <c r="R26" s="3"/>
      <c r="S26" s="3"/>
      <c r="T26" s="3"/>
      <c r="U26" s="261"/>
      <c r="V26" s="3" t="s">
        <v>332</v>
      </c>
    </row>
    <row r="27" spans="1:22" ht="12" customHeight="1">
      <c r="A27" s="261"/>
      <c r="B27" s="261"/>
      <c r="C27" s="264"/>
      <c r="D27" s="289"/>
      <c r="E27" s="264"/>
      <c r="F27" s="273"/>
      <c r="G27" s="273"/>
      <c r="H27" s="54" t="s">
        <v>359</v>
      </c>
      <c r="I27" s="3" t="s">
        <v>334</v>
      </c>
      <c r="J27" s="3"/>
      <c r="K27" s="3"/>
      <c r="L27" s="3"/>
      <c r="M27" s="3"/>
      <c r="N27" s="3">
        <v>2</v>
      </c>
      <c r="O27" s="3"/>
      <c r="P27" s="3"/>
      <c r="Q27" s="3"/>
      <c r="R27" s="3"/>
      <c r="S27" s="3"/>
      <c r="T27" s="3"/>
      <c r="U27" s="261"/>
      <c r="V27" s="3" t="s">
        <v>332</v>
      </c>
    </row>
    <row r="28" spans="1:22" ht="12" customHeight="1">
      <c r="A28" s="261"/>
      <c r="B28" s="261"/>
      <c r="C28" s="264"/>
      <c r="D28" s="289"/>
      <c r="E28" s="264"/>
      <c r="F28" s="273"/>
      <c r="G28" s="273"/>
      <c r="H28" s="54" t="s">
        <v>360</v>
      </c>
      <c r="I28" s="3" t="s">
        <v>334</v>
      </c>
      <c r="J28" s="3"/>
      <c r="K28" s="3"/>
      <c r="L28" s="3"/>
      <c r="M28" s="3"/>
      <c r="N28" s="3">
        <v>2</v>
      </c>
      <c r="O28" s="3"/>
      <c r="P28" s="3"/>
      <c r="Q28" s="3"/>
      <c r="R28" s="3"/>
      <c r="S28" s="3"/>
      <c r="T28" s="3"/>
      <c r="U28" s="261"/>
      <c r="V28" s="3" t="s">
        <v>332</v>
      </c>
    </row>
    <row r="29" spans="1:22" ht="12" customHeight="1">
      <c r="A29" s="261"/>
      <c r="B29" s="261"/>
      <c r="C29" s="264"/>
      <c r="D29" s="289"/>
      <c r="E29" s="264"/>
      <c r="F29" s="273"/>
      <c r="G29" s="273"/>
      <c r="H29" s="54" t="s">
        <v>361</v>
      </c>
      <c r="I29" s="3" t="s">
        <v>340</v>
      </c>
      <c r="J29" s="3"/>
      <c r="K29" s="3"/>
      <c r="L29" s="3"/>
      <c r="M29" s="3"/>
      <c r="N29" s="3">
        <v>2</v>
      </c>
      <c r="O29" s="3"/>
      <c r="P29" s="3"/>
      <c r="Q29" s="3"/>
      <c r="R29" s="3"/>
      <c r="S29" s="3"/>
      <c r="T29" s="3"/>
      <c r="U29" s="261"/>
      <c r="V29" s="3" t="s">
        <v>332</v>
      </c>
    </row>
    <row r="30" spans="1:22" ht="21.75" customHeight="1">
      <c r="A30" s="261"/>
      <c r="B30" s="261"/>
      <c r="C30" s="264"/>
      <c r="D30" s="289"/>
      <c r="E30" s="264"/>
      <c r="F30" s="273"/>
      <c r="G30" s="273"/>
      <c r="H30" s="54" t="s">
        <v>362</v>
      </c>
      <c r="I30" s="3" t="s">
        <v>340</v>
      </c>
      <c r="J30" s="3"/>
      <c r="K30" s="3"/>
      <c r="L30" s="3"/>
      <c r="M30" s="3"/>
      <c r="N30" s="3">
        <v>2</v>
      </c>
      <c r="O30" s="3"/>
      <c r="P30" s="3"/>
      <c r="Q30" s="3"/>
      <c r="R30" s="3"/>
      <c r="S30" s="3"/>
      <c r="T30" s="3"/>
      <c r="U30" s="261"/>
      <c r="V30" s="3" t="s">
        <v>332</v>
      </c>
    </row>
    <row r="31" spans="1:22" ht="12" customHeight="1">
      <c r="A31" s="261"/>
      <c r="B31" s="261"/>
      <c r="C31" s="264" t="s">
        <v>363</v>
      </c>
      <c r="D31" s="264">
        <v>4</v>
      </c>
      <c r="E31" s="264">
        <v>3</v>
      </c>
      <c r="F31" s="264">
        <v>4</v>
      </c>
      <c r="G31" s="264">
        <v>4</v>
      </c>
      <c r="H31" s="54" t="s">
        <v>364</v>
      </c>
      <c r="I31" s="3" t="s">
        <v>334</v>
      </c>
      <c r="J31" s="3"/>
      <c r="K31" s="3"/>
      <c r="L31" s="3"/>
      <c r="M31" s="3">
        <v>1</v>
      </c>
      <c r="N31" s="3"/>
      <c r="O31" s="3"/>
      <c r="P31" s="3"/>
      <c r="Q31" s="3"/>
      <c r="R31" s="3"/>
      <c r="S31" s="3"/>
      <c r="T31" s="3"/>
      <c r="U31" s="264" t="s">
        <v>365</v>
      </c>
      <c r="V31" s="3" t="s">
        <v>332</v>
      </c>
    </row>
    <row r="32" spans="1:22" ht="12" customHeight="1">
      <c r="A32" s="261"/>
      <c r="B32" s="261"/>
      <c r="C32" s="264"/>
      <c r="D32" s="264"/>
      <c r="E32" s="264"/>
      <c r="F32" s="264"/>
      <c r="G32" s="264"/>
      <c r="H32" s="54" t="s">
        <v>366</v>
      </c>
      <c r="I32" s="3" t="s">
        <v>334</v>
      </c>
      <c r="J32" s="3"/>
      <c r="K32" s="3"/>
      <c r="L32" s="3"/>
      <c r="M32" s="3">
        <v>1</v>
      </c>
      <c r="N32" s="3"/>
      <c r="O32" s="3"/>
      <c r="P32" s="3"/>
      <c r="Q32" s="3"/>
      <c r="R32" s="3"/>
      <c r="S32" s="3"/>
      <c r="T32" s="3"/>
      <c r="U32" s="264"/>
      <c r="V32" s="3" t="s">
        <v>332</v>
      </c>
    </row>
    <row r="33" spans="1:22" ht="12" customHeight="1">
      <c r="A33" s="261"/>
      <c r="B33" s="261"/>
      <c r="C33" s="264"/>
      <c r="D33" s="264"/>
      <c r="E33" s="264"/>
      <c r="F33" s="264"/>
      <c r="G33" s="264"/>
      <c r="H33" s="54" t="s">
        <v>367</v>
      </c>
      <c r="I33" s="3" t="s">
        <v>340</v>
      </c>
      <c r="J33" s="3"/>
      <c r="K33" s="3"/>
      <c r="L33" s="3"/>
      <c r="M33" s="3">
        <v>2</v>
      </c>
      <c r="N33" s="3"/>
      <c r="O33" s="3"/>
      <c r="P33" s="3"/>
      <c r="Q33" s="3"/>
      <c r="R33" s="3"/>
      <c r="S33" s="3"/>
      <c r="T33" s="3"/>
      <c r="U33" s="264"/>
      <c r="V33" s="3" t="s">
        <v>332</v>
      </c>
    </row>
    <row r="34" spans="1:22" ht="13.5" customHeight="1">
      <c r="A34" s="261"/>
      <c r="B34" s="261"/>
      <c r="C34" s="55" t="s">
        <v>368</v>
      </c>
      <c r="D34" s="56">
        <f>SUM(D5:D33)</f>
        <v>6</v>
      </c>
      <c r="E34" s="57">
        <f>SUM(E5:E33)</f>
        <v>11</v>
      </c>
      <c r="F34" s="57">
        <f>SUM(F5:F33)</f>
        <v>92</v>
      </c>
      <c r="G34" s="57">
        <f>SUM(G5:G33)</f>
        <v>68</v>
      </c>
      <c r="H34" s="58"/>
      <c r="I34" s="57"/>
      <c r="J34" s="66"/>
      <c r="K34" s="66">
        <f>SUM(K5:K33)</f>
        <v>0</v>
      </c>
      <c r="L34" s="66">
        <f aca="true" t="shared" si="0" ref="L34:T34">SUM(L5:L33)</f>
        <v>0</v>
      </c>
      <c r="M34" s="66">
        <f t="shared" si="0"/>
        <v>76</v>
      </c>
      <c r="N34" s="66">
        <f t="shared" si="0"/>
        <v>16</v>
      </c>
      <c r="O34" s="66">
        <f t="shared" si="0"/>
        <v>0</v>
      </c>
      <c r="P34" s="66">
        <f t="shared" si="0"/>
        <v>0</v>
      </c>
      <c r="Q34" s="66">
        <f t="shared" si="0"/>
        <v>0</v>
      </c>
      <c r="R34" s="66">
        <f t="shared" si="0"/>
        <v>0</v>
      </c>
      <c r="S34" s="66">
        <f t="shared" si="0"/>
        <v>0</v>
      </c>
      <c r="T34" s="66">
        <f t="shared" si="0"/>
        <v>0</v>
      </c>
      <c r="U34" s="50"/>
      <c r="V34" s="68"/>
    </row>
    <row r="35" spans="1:22" ht="12" customHeight="1">
      <c r="A35" s="261"/>
      <c r="B35" s="261" t="s">
        <v>369</v>
      </c>
      <c r="C35" s="261" t="s">
        <v>370</v>
      </c>
      <c r="D35" s="267">
        <v>0.5</v>
      </c>
      <c r="E35" s="261">
        <v>5</v>
      </c>
      <c r="F35" s="269">
        <v>16</v>
      </c>
      <c r="G35" s="269">
        <v>16</v>
      </c>
      <c r="H35" s="10" t="s">
        <v>371</v>
      </c>
      <c r="I35" s="67" t="s">
        <v>372</v>
      </c>
      <c r="J35" s="67">
        <v>3</v>
      </c>
      <c r="K35" s="67"/>
      <c r="L35" s="67"/>
      <c r="M35" s="67"/>
      <c r="N35" s="67"/>
      <c r="O35" s="67"/>
      <c r="P35" s="67"/>
      <c r="Q35" s="67"/>
      <c r="R35" s="67"/>
      <c r="S35" s="67"/>
      <c r="T35" s="67"/>
      <c r="U35" s="265" t="s">
        <v>373</v>
      </c>
      <c r="V35" s="67" t="s">
        <v>374</v>
      </c>
    </row>
    <row r="36" spans="1:22" ht="12" customHeight="1">
      <c r="A36" s="261"/>
      <c r="B36" s="261"/>
      <c r="C36" s="261"/>
      <c r="D36" s="267"/>
      <c r="E36" s="261"/>
      <c r="F36" s="269"/>
      <c r="G36" s="269"/>
      <c r="H36" s="10" t="s">
        <v>375</v>
      </c>
      <c r="I36" s="67" t="s">
        <v>372</v>
      </c>
      <c r="J36" s="67">
        <v>3</v>
      </c>
      <c r="K36" s="67"/>
      <c r="L36" s="67"/>
      <c r="M36" s="67"/>
      <c r="N36" s="67"/>
      <c r="O36" s="67"/>
      <c r="P36" s="67"/>
      <c r="Q36" s="67"/>
      <c r="R36" s="67"/>
      <c r="S36" s="67"/>
      <c r="T36" s="67"/>
      <c r="U36" s="265"/>
      <c r="V36" s="67" t="s">
        <v>374</v>
      </c>
    </row>
    <row r="37" spans="1:22" ht="12" customHeight="1">
      <c r="A37" s="261"/>
      <c r="B37" s="261"/>
      <c r="C37" s="261"/>
      <c r="D37" s="267"/>
      <c r="E37" s="261"/>
      <c r="F37" s="269"/>
      <c r="G37" s="269"/>
      <c r="H37" s="10" t="s">
        <v>376</v>
      </c>
      <c r="I37" s="67" t="s">
        <v>372</v>
      </c>
      <c r="J37" s="67">
        <v>3</v>
      </c>
      <c r="K37" s="67"/>
      <c r="L37" s="67"/>
      <c r="M37" s="67"/>
      <c r="N37" s="67"/>
      <c r="O37" s="67"/>
      <c r="P37" s="67"/>
      <c r="Q37" s="67"/>
      <c r="R37" s="67"/>
      <c r="S37" s="67"/>
      <c r="T37" s="67"/>
      <c r="U37" s="265"/>
      <c r="V37" s="67" t="s">
        <v>374</v>
      </c>
    </row>
    <row r="38" spans="1:22" s="43" customFormat="1" ht="12" customHeight="1">
      <c r="A38" s="261"/>
      <c r="B38" s="261"/>
      <c r="C38" s="261"/>
      <c r="D38" s="267"/>
      <c r="E38" s="261"/>
      <c r="F38" s="269"/>
      <c r="G38" s="269"/>
      <c r="H38" s="10" t="s">
        <v>377</v>
      </c>
      <c r="I38" s="67" t="s">
        <v>378</v>
      </c>
      <c r="J38" s="67">
        <v>4</v>
      </c>
      <c r="K38" s="67"/>
      <c r="L38" s="67"/>
      <c r="M38" s="67"/>
      <c r="N38" s="67"/>
      <c r="O38" s="67"/>
      <c r="P38" s="67"/>
      <c r="Q38" s="67"/>
      <c r="R38" s="67"/>
      <c r="S38" s="67"/>
      <c r="T38" s="67"/>
      <c r="U38" s="265"/>
      <c r="V38" s="67" t="s">
        <v>374</v>
      </c>
    </row>
    <row r="39" spans="1:22" ht="12" customHeight="1">
      <c r="A39" s="261"/>
      <c r="B39" s="261"/>
      <c r="C39" s="261"/>
      <c r="D39" s="267"/>
      <c r="E39" s="261"/>
      <c r="F39" s="269"/>
      <c r="G39" s="269"/>
      <c r="H39" s="10" t="s">
        <v>379</v>
      </c>
      <c r="I39" s="67" t="s">
        <v>372</v>
      </c>
      <c r="J39" s="67">
        <v>3</v>
      </c>
      <c r="K39" s="67"/>
      <c r="L39" s="67"/>
      <c r="M39" s="67"/>
      <c r="N39" s="67"/>
      <c r="O39" s="67"/>
      <c r="P39" s="67"/>
      <c r="Q39" s="67"/>
      <c r="R39" s="67"/>
      <c r="S39" s="67"/>
      <c r="T39" s="67"/>
      <c r="U39" s="265"/>
      <c r="V39" s="67" t="s">
        <v>374</v>
      </c>
    </row>
    <row r="40" spans="1:22" ht="12" customHeight="1">
      <c r="A40" s="261"/>
      <c r="B40" s="261"/>
      <c r="C40" s="261" t="s">
        <v>380</v>
      </c>
      <c r="D40" s="267">
        <v>3.5</v>
      </c>
      <c r="E40" s="261">
        <v>3</v>
      </c>
      <c r="F40" s="269">
        <v>8</v>
      </c>
      <c r="G40" s="269">
        <v>8</v>
      </c>
      <c r="H40" s="12" t="s">
        <v>381</v>
      </c>
      <c r="I40" s="67" t="s">
        <v>372</v>
      </c>
      <c r="J40" s="67"/>
      <c r="K40" s="67">
        <v>2</v>
      </c>
      <c r="L40" s="67"/>
      <c r="M40" s="67"/>
      <c r="N40" s="67"/>
      <c r="O40" s="67"/>
      <c r="P40" s="67"/>
      <c r="Q40" s="67"/>
      <c r="R40" s="67"/>
      <c r="S40" s="67"/>
      <c r="T40" s="67"/>
      <c r="U40" s="265" t="s">
        <v>382</v>
      </c>
      <c r="V40" s="67" t="s">
        <v>374</v>
      </c>
    </row>
    <row r="41" spans="1:22" ht="12" customHeight="1">
      <c r="A41" s="261"/>
      <c r="B41" s="261"/>
      <c r="C41" s="261"/>
      <c r="D41" s="267"/>
      <c r="E41" s="261"/>
      <c r="F41" s="269"/>
      <c r="G41" s="269"/>
      <c r="H41" s="12" t="s">
        <v>383</v>
      </c>
      <c r="I41" s="67" t="s">
        <v>384</v>
      </c>
      <c r="J41" s="67"/>
      <c r="K41" s="67">
        <v>3</v>
      </c>
      <c r="L41" s="67"/>
      <c r="M41" s="67"/>
      <c r="N41" s="67"/>
      <c r="O41" s="67"/>
      <c r="P41" s="67"/>
      <c r="Q41" s="67"/>
      <c r="R41" s="67"/>
      <c r="S41" s="67"/>
      <c r="T41" s="67"/>
      <c r="U41" s="265"/>
      <c r="V41" s="67" t="s">
        <v>374</v>
      </c>
    </row>
    <row r="42" spans="1:22" ht="12" customHeight="1">
      <c r="A42" s="261"/>
      <c r="B42" s="261"/>
      <c r="C42" s="261"/>
      <c r="D42" s="267"/>
      <c r="E42" s="261"/>
      <c r="F42" s="269"/>
      <c r="G42" s="269"/>
      <c r="H42" s="59" t="s">
        <v>385</v>
      </c>
      <c r="I42" s="67" t="s">
        <v>384</v>
      </c>
      <c r="J42" s="67"/>
      <c r="K42" s="67">
        <v>3</v>
      </c>
      <c r="L42" s="67"/>
      <c r="M42" s="67"/>
      <c r="N42" s="67"/>
      <c r="O42" s="67"/>
      <c r="P42" s="67"/>
      <c r="Q42" s="67"/>
      <c r="R42" s="67"/>
      <c r="S42" s="67"/>
      <c r="T42" s="67"/>
      <c r="U42" s="265"/>
      <c r="V42" s="67" t="s">
        <v>374</v>
      </c>
    </row>
    <row r="43" spans="1:22" ht="12" customHeight="1">
      <c r="A43" s="261"/>
      <c r="B43" s="261"/>
      <c r="C43" s="255" t="s">
        <v>386</v>
      </c>
      <c r="D43" s="281">
        <v>0.5</v>
      </c>
      <c r="E43" s="255">
        <v>4</v>
      </c>
      <c r="F43" s="253">
        <v>16</v>
      </c>
      <c r="G43" s="253">
        <v>16</v>
      </c>
      <c r="H43" s="60" t="s">
        <v>387</v>
      </c>
      <c r="I43" s="67" t="s">
        <v>372</v>
      </c>
      <c r="J43" s="67"/>
      <c r="K43" s="67"/>
      <c r="L43" s="67"/>
      <c r="M43" s="67">
        <v>3</v>
      </c>
      <c r="N43" s="67"/>
      <c r="O43" s="67"/>
      <c r="P43" s="67"/>
      <c r="Q43" s="67"/>
      <c r="R43" s="67"/>
      <c r="S43" s="67"/>
      <c r="T43" s="67"/>
      <c r="U43" s="253" t="s">
        <v>373</v>
      </c>
      <c r="V43" s="67" t="s">
        <v>388</v>
      </c>
    </row>
    <row r="44" spans="1:22" ht="12" customHeight="1">
      <c r="A44" s="261"/>
      <c r="B44" s="261"/>
      <c r="C44" s="256"/>
      <c r="D44" s="290"/>
      <c r="E44" s="256"/>
      <c r="F44" s="266"/>
      <c r="G44" s="266"/>
      <c r="H44" s="61" t="s">
        <v>389</v>
      </c>
      <c r="I44" s="67" t="s">
        <v>372</v>
      </c>
      <c r="J44" s="67"/>
      <c r="K44" s="67"/>
      <c r="L44" s="67"/>
      <c r="M44" s="67">
        <v>3</v>
      </c>
      <c r="N44" s="67"/>
      <c r="O44" s="67"/>
      <c r="P44" s="67"/>
      <c r="Q44" s="67"/>
      <c r="R44" s="67"/>
      <c r="S44" s="67"/>
      <c r="T44" s="67"/>
      <c r="U44" s="266"/>
      <c r="V44" s="253" t="s">
        <v>388</v>
      </c>
    </row>
    <row r="45" spans="1:22" ht="12" customHeight="1">
      <c r="A45" s="261"/>
      <c r="B45" s="261"/>
      <c r="C45" s="256"/>
      <c r="D45" s="290"/>
      <c r="E45" s="256"/>
      <c r="F45" s="266"/>
      <c r="G45" s="266"/>
      <c r="H45" s="62" t="s">
        <v>390</v>
      </c>
      <c r="I45" s="67" t="s">
        <v>372</v>
      </c>
      <c r="J45" s="67"/>
      <c r="K45" s="67"/>
      <c r="L45" s="67"/>
      <c r="M45" s="67">
        <v>3</v>
      </c>
      <c r="N45" s="67"/>
      <c r="O45" s="67"/>
      <c r="P45" s="67"/>
      <c r="Q45" s="67"/>
      <c r="R45" s="67"/>
      <c r="S45" s="67"/>
      <c r="T45" s="67"/>
      <c r="U45" s="266"/>
      <c r="V45" s="254"/>
    </row>
    <row r="46" spans="1:22" ht="12" customHeight="1">
      <c r="A46" s="261"/>
      <c r="B46" s="261"/>
      <c r="C46" s="256"/>
      <c r="D46" s="290"/>
      <c r="E46" s="256"/>
      <c r="F46" s="266"/>
      <c r="G46" s="266"/>
      <c r="H46" s="61" t="s">
        <v>391</v>
      </c>
      <c r="I46" s="67" t="s">
        <v>372</v>
      </c>
      <c r="J46" s="67"/>
      <c r="K46" s="67"/>
      <c r="L46" s="67"/>
      <c r="M46" s="67">
        <v>3</v>
      </c>
      <c r="N46" s="67"/>
      <c r="O46" s="67"/>
      <c r="P46" s="67"/>
      <c r="Q46" s="67"/>
      <c r="R46" s="67"/>
      <c r="S46" s="67"/>
      <c r="T46" s="67"/>
      <c r="U46" s="266"/>
      <c r="V46" s="253" t="s">
        <v>388</v>
      </c>
    </row>
    <row r="47" spans="1:22" ht="23.25" customHeight="1">
      <c r="A47" s="261"/>
      <c r="B47" s="261"/>
      <c r="C47" s="257"/>
      <c r="D47" s="291"/>
      <c r="E47" s="257"/>
      <c r="F47" s="254"/>
      <c r="G47" s="254"/>
      <c r="H47" s="61" t="s">
        <v>392</v>
      </c>
      <c r="I47" s="67" t="s">
        <v>372</v>
      </c>
      <c r="J47" s="67"/>
      <c r="K47" s="67"/>
      <c r="L47" s="67"/>
      <c r="M47" s="67">
        <v>4</v>
      </c>
      <c r="N47" s="67"/>
      <c r="O47" s="67"/>
      <c r="P47" s="67"/>
      <c r="Q47" s="67"/>
      <c r="R47" s="67"/>
      <c r="S47" s="67"/>
      <c r="T47" s="67"/>
      <c r="U47" s="254"/>
      <c r="V47" s="254"/>
    </row>
    <row r="48" spans="1:22" ht="12" customHeight="1">
      <c r="A48" s="261"/>
      <c r="B48" s="261"/>
      <c r="C48" s="261" t="s">
        <v>393</v>
      </c>
      <c r="D48" s="267">
        <v>0.5</v>
      </c>
      <c r="E48" s="261">
        <v>4</v>
      </c>
      <c r="F48" s="269">
        <v>16</v>
      </c>
      <c r="G48" s="269">
        <v>16</v>
      </c>
      <c r="H48" s="54" t="s">
        <v>394</v>
      </c>
      <c r="I48" s="3" t="s">
        <v>334</v>
      </c>
      <c r="J48" s="3"/>
      <c r="K48" s="3"/>
      <c r="L48" s="3"/>
      <c r="M48" s="3"/>
      <c r="N48" s="3">
        <v>4</v>
      </c>
      <c r="O48" s="3"/>
      <c r="P48" s="3"/>
      <c r="Q48" s="3"/>
      <c r="R48" s="3"/>
      <c r="S48" s="3"/>
      <c r="T48" s="3"/>
      <c r="U48" s="261" t="s">
        <v>331</v>
      </c>
      <c r="V48" s="3" t="s">
        <v>332</v>
      </c>
    </row>
    <row r="49" spans="1:22" ht="12" customHeight="1">
      <c r="A49" s="261"/>
      <c r="B49" s="261"/>
      <c r="C49" s="261"/>
      <c r="D49" s="267"/>
      <c r="E49" s="261"/>
      <c r="F49" s="269"/>
      <c r="G49" s="269"/>
      <c r="H49" s="54" t="s">
        <v>395</v>
      </c>
      <c r="I49" s="3" t="s">
        <v>340</v>
      </c>
      <c r="J49" s="3"/>
      <c r="K49" s="3"/>
      <c r="L49" s="3"/>
      <c r="M49" s="3"/>
      <c r="N49" s="3">
        <v>4</v>
      </c>
      <c r="O49" s="3"/>
      <c r="P49" s="3"/>
      <c r="Q49" s="3"/>
      <c r="R49" s="3"/>
      <c r="S49" s="3"/>
      <c r="T49" s="3"/>
      <c r="U49" s="261"/>
      <c r="V49" s="3" t="s">
        <v>332</v>
      </c>
    </row>
    <row r="50" spans="1:22" ht="12" customHeight="1">
      <c r="A50" s="261"/>
      <c r="B50" s="261"/>
      <c r="C50" s="261"/>
      <c r="D50" s="267"/>
      <c r="E50" s="261"/>
      <c r="F50" s="269"/>
      <c r="G50" s="269"/>
      <c r="H50" s="54" t="s">
        <v>396</v>
      </c>
      <c r="I50" s="23" t="s">
        <v>372</v>
      </c>
      <c r="J50" s="3"/>
      <c r="K50" s="3"/>
      <c r="L50" s="3"/>
      <c r="M50" s="3"/>
      <c r="N50" s="3">
        <v>4</v>
      </c>
      <c r="O50" s="3"/>
      <c r="P50" s="3"/>
      <c r="Q50" s="3"/>
      <c r="R50" s="3"/>
      <c r="S50" s="3"/>
      <c r="T50" s="3"/>
      <c r="U50" s="261"/>
      <c r="V50" s="3" t="s">
        <v>332</v>
      </c>
    </row>
    <row r="51" spans="1:22" ht="18.75" customHeight="1">
      <c r="A51" s="261"/>
      <c r="B51" s="261"/>
      <c r="C51" s="261"/>
      <c r="D51" s="267"/>
      <c r="E51" s="261"/>
      <c r="F51" s="269"/>
      <c r="G51" s="269"/>
      <c r="H51" s="54" t="s">
        <v>397</v>
      </c>
      <c r="I51" s="3" t="s">
        <v>338</v>
      </c>
      <c r="J51" s="3"/>
      <c r="K51" s="3"/>
      <c r="L51" s="3"/>
      <c r="M51" s="3"/>
      <c r="N51" s="3">
        <v>4</v>
      </c>
      <c r="O51" s="3"/>
      <c r="P51" s="3"/>
      <c r="Q51" s="3"/>
      <c r="R51" s="3"/>
      <c r="S51" s="3"/>
      <c r="T51" s="3"/>
      <c r="U51" s="261"/>
      <c r="V51" s="3" t="s">
        <v>332</v>
      </c>
    </row>
    <row r="52" spans="1:22" ht="12" customHeight="1">
      <c r="A52" s="261"/>
      <c r="B52" s="261"/>
      <c r="C52" s="261" t="s">
        <v>398</v>
      </c>
      <c r="D52" s="292">
        <v>3.5</v>
      </c>
      <c r="E52" s="261">
        <v>5</v>
      </c>
      <c r="F52" s="261">
        <v>8</v>
      </c>
      <c r="G52" s="261">
        <v>8</v>
      </c>
      <c r="H52" s="54" t="s">
        <v>399</v>
      </c>
      <c r="I52" s="3" t="s">
        <v>338</v>
      </c>
      <c r="J52" s="3"/>
      <c r="K52" s="3"/>
      <c r="L52" s="3"/>
      <c r="M52" s="3"/>
      <c r="N52" s="3">
        <v>2</v>
      </c>
      <c r="O52" s="3"/>
      <c r="P52" s="3"/>
      <c r="Q52" s="3"/>
      <c r="R52" s="3"/>
      <c r="S52" s="3"/>
      <c r="T52" s="3"/>
      <c r="U52" s="261" t="s">
        <v>365</v>
      </c>
      <c r="V52" s="3" t="s">
        <v>332</v>
      </c>
    </row>
    <row r="53" spans="1:22" ht="12" customHeight="1">
      <c r="A53" s="261"/>
      <c r="B53" s="261"/>
      <c r="C53" s="261"/>
      <c r="D53" s="292"/>
      <c r="E53" s="261"/>
      <c r="F53" s="261"/>
      <c r="G53" s="261"/>
      <c r="H53" s="54" t="s">
        <v>400</v>
      </c>
      <c r="I53" s="3" t="s">
        <v>334</v>
      </c>
      <c r="J53" s="3"/>
      <c r="K53" s="3"/>
      <c r="L53" s="3"/>
      <c r="M53" s="3"/>
      <c r="N53" s="3">
        <v>1</v>
      </c>
      <c r="O53" s="3"/>
      <c r="P53" s="3"/>
      <c r="Q53" s="3"/>
      <c r="R53" s="3"/>
      <c r="S53" s="3"/>
      <c r="T53" s="3"/>
      <c r="U53" s="261"/>
      <c r="V53" s="3" t="s">
        <v>332</v>
      </c>
    </row>
    <row r="54" spans="1:22" ht="12" customHeight="1">
      <c r="A54" s="261"/>
      <c r="B54" s="261"/>
      <c r="C54" s="261"/>
      <c r="D54" s="292"/>
      <c r="E54" s="261"/>
      <c r="F54" s="261"/>
      <c r="G54" s="261"/>
      <c r="H54" s="54" t="s">
        <v>401</v>
      </c>
      <c r="I54" s="3" t="s">
        <v>338</v>
      </c>
      <c r="J54" s="3"/>
      <c r="K54" s="3"/>
      <c r="L54" s="3"/>
      <c r="M54" s="3"/>
      <c r="N54" s="3">
        <v>2</v>
      </c>
      <c r="O54" s="3"/>
      <c r="P54" s="3"/>
      <c r="Q54" s="3"/>
      <c r="R54" s="3"/>
      <c r="S54" s="3"/>
      <c r="T54" s="3"/>
      <c r="U54" s="261"/>
      <c r="V54" s="3" t="s">
        <v>332</v>
      </c>
    </row>
    <row r="55" spans="1:22" ht="12" customHeight="1">
      <c r="A55" s="261"/>
      <c r="B55" s="261"/>
      <c r="C55" s="261"/>
      <c r="D55" s="292"/>
      <c r="E55" s="261"/>
      <c r="F55" s="261"/>
      <c r="G55" s="261"/>
      <c r="H55" s="54" t="s">
        <v>402</v>
      </c>
      <c r="I55" s="3" t="s">
        <v>340</v>
      </c>
      <c r="J55" s="3"/>
      <c r="K55" s="3"/>
      <c r="L55" s="3"/>
      <c r="M55" s="3"/>
      <c r="N55" s="3">
        <v>2</v>
      </c>
      <c r="O55" s="3"/>
      <c r="P55" s="3"/>
      <c r="Q55" s="3"/>
      <c r="R55" s="3"/>
      <c r="S55" s="3"/>
      <c r="T55" s="3"/>
      <c r="U55" s="261"/>
      <c r="V55" s="3" t="s">
        <v>332</v>
      </c>
    </row>
    <row r="56" spans="1:22" ht="12" customHeight="1">
      <c r="A56" s="261"/>
      <c r="B56" s="261"/>
      <c r="C56" s="261"/>
      <c r="D56" s="292"/>
      <c r="E56" s="261"/>
      <c r="F56" s="261"/>
      <c r="G56" s="261"/>
      <c r="H56" s="54" t="s">
        <v>403</v>
      </c>
      <c r="I56" s="3" t="s">
        <v>338</v>
      </c>
      <c r="J56" s="3"/>
      <c r="K56" s="3"/>
      <c r="L56" s="3"/>
      <c r="M56" s="3"/>
      <c r="N56" s="3">
        <v>1</v>
      </c>
      <c r="O56" s="3"/>
      <c r="P56" s="3"/>
      <c r="Q56" s="3"/>
      <c r="R56" s="3"/>
      <c r="S56" s="3"/>
      <c r="T56" s="3"/>
      <c r="U56" s="261"/>
      <c r="V56" s="3" t="s">
        <v>332</v>
      </c>
    </row>
    <row r="57" spans="1:22" ht="12" customHeight="1">
      <c r="A57" s="256" t="s">
        <v>325</v>
      </c>
      <c r="B57" s="255" t="s">
        <v>369</v>
      </c>
      <c r="C57" s="261" t="s">
        <v>404</v>
      </c>
      <c r="D57" s="267">
        <v>0.5</v>
      </c>
      <c r="E57" s="261">
        <v>7</v>
      </c>
      <c r="F57" s="269">
        <v>16</v>
      </c>
      <c r="G57" s="269">
        <v>16</v>
      </c>
      <c r="H57" s="54" t="s">
        <v>405</v>
      </c>
      <c r="I57" s="3" t="s">
        <v>334</v>
      </c>
      <c r="J57" s="3"/>
      <c r="K57" s="3"/>
      <c r="L57" s="3"/>
      <c r="M57" s="3"/>
      <c r="N57" s="3"/>
      <c r="O57" s="3"/>
      <c r="P57" s="3">
        <v>2</v>
      </c>
      <c r="Q57" s="3"/>
      <c r="R57" s="3"/>
      <c r="S57" s="3"/>
      <c r="T57" s="3"/>
      <c r="U57" s="261" t="s">
        <v>331</v>
      </c>
      <c r="V57" s="3" t="s">
        <v>332</v>
      </c>
    </row>
    <row r="58" spans="1:22" ht="12.75" customHeight="1">
      <c r="A58" s="256"/>
      <c r="B58" s="256"/>
      <c r="C58" s="261"/>
      <c r="D58" s="267"/>
      <c r="E58" s="261"/>
      <c r="F58" s="269"/>
      <c r="G58" s="269"/>
      <c r="H58" s="54" t="s">
        <v>406</v>
      </c>
      <c r="I58" s="3" t="s">
        <v>340</v>
      </c>
      <c r="J58" s="3"/>
      <c r="K58" s="3"/>
      <c r="L58" s="3"/>
      <c r="M58" s="3"/>
      <c r="N58" s="3"/>
      <c r="O58" s="3"/>
      <c r="P58" s="3">
        <v>2</v>
      </c>
      <c r="Q58" s="3"/>
      <c r="R58" s="3"/>
      <c r="S58" s="3"/>
      <c r="T58" s="3"/>
      <c r="U58" s="261"/>
      <c r="V58" s="3" t="s">
        <v>332</v>
      </c>
    </row>
    <row r="59" spans="1:22" ht="12.75" customHeight="1">
      <c r="A59" s="256"/>
      <c r="B59" s="256"/>
      <c r="C59" s="261"/>
      <c r="D59" s="267"/>
      <c r="E59" s="261"/>
      <c r="F59" s="269"/>
      <c r="G59" s="269"/>
      <c r="H59" s="54" t="s">
        <v>407</v>
      </c>
      <c r="I59" s="3" t="s">
        <v>334</v>
      </c>
      <c r="J59" s="3"/>
      <c r="K59" s="3"/>
      <c r="L59" s="3"/>
      <c r="M59" s="3"/>
      <c r="N59" s="3"/>
      <c r="O59" s="3"/>
      <c r="P59" s="3">
        <v>2</v>
      </c>
      <c r="Q59" s="3"/>
      <c r="R59" s="3"/>
      <c r="S59" s="3"/>
      <c r="T59" s="3"/>
      <c r="U59" s="261"/>
      <c r="V59" s="3" t="s">
        <v>332</v>
      </c>
    </row>
    <row r="60" spans="1:22" ht="12.75" customHeight="1">
      <c r="A60" s="256"/>
      <c r="B60" s="256"/>
      <c r="C60" s="261"/>
      <c r="D60" s="267"/>
      <c r="E60" s="261"/>
      <c r="F60" s="269"/>
      <c r="G60" s="269"/>
      <c r="H60" s="54" t="s">
        <v>408</v>
      </c>
      <c r="I60" s="3" t="s">
        <v>334</v>
      </c>
      <c r="J60" s="3"/>
      <c r="K60" s="3"/>
      <c r="L60" s="3"/>
      <c r="M60" s="3"/>
      <c r="N60" s="3"/>
      <c r="O60" s="3"/>
      <c r="P60" s="3">
        <v>2</v>
      </c>
      <c r="Q60" s="3"/>
      <c r="R60" s="3"/>
      <c r="S60" s="3"/>
      <c r="T60" s="3"/>
      <c r="U60" s="261"/>
      <c r="V60" s="3" t="s">
        <v>332</v>
      </c>
    </row>
    <row r="61" spans="1:22" ht="24.75" customHeight="1">
      <c r="A61" s="256"/>
      <c r="B61" s="256"/>
      <c r="C61" s="261"/>
      <c r="D61" s="267"/>
      <c r="E61" s="261"/>
      <c r="F61" s="269"/>
      <c r="G61" s="269"/>
      <c r="H61" s="54" t="s">
        <v>409</v>
      </c>
      <c r="I61" s="3" t="s">
        <v>340</v>
      </c>
      <c r="J61" s="3"/>
      <c r="K61" s="3"/>
      <c r="L61" s="3"/>
      <c r="M61" s="3"/>
      <c r="N61" s="3"/>
      <c r="O61" s="3"/>
      <c r="P61" s="3">
        <v>2</v>
      </c>
      <c r="Q61" s="3"/>
      <c r="R61" s="3"/>
      <c r="S61" s="3"/>
      <c r="T61" s="3"/>
      <c r="U61" s="261"/>
      <c r="V61" s="3" t="s">
        <v>332</v>
      </c>
    </row>
    <row r="62" spans="1:22" ht="12.75" customHeight="1">
      <c r="A62" s="256"/>
      <c r="B62" s="256"/>
      <c r="C62" s="261"/>
      <c r="D62" s="267"/>
      <c r="E62" s="261"/>
      <c r="F62" s="269"/>
      <c r="G62" s="269"/>
      <c r="H62" s="54" t="s">
        <v>410</v>
      </c>
      <c r="I62" s="3" t="s">
        <v>340</v>
      </c>
      <c r="J62" s="3"/>
      <c r="K62" s="3"/>
      <c r="L62" s="3"/>
      <c r="M62" s="3"/>
      <c r="N62" s="3"/>
      <c r="O62" s="3"/>
      <c r="P62" s="3">
        <v>2</v>
      </c>
      <c r="Q62" s="3"/>
      <c r="R62" s="3"/>
      <c r="S62" s="3"/>
      <c r="T62" s="3"/>
      <c r="U62" s="261"/>
      <c r="V62" s="3" t="s">
        <v>332</v>
      </c>
    </row>
    <row r="63" spans="1:22" ht="23.25" customHeight="1">
      <c r="A63" s="256"/>
      <c r="B63" s="256"/>
      <c r="C63" s="261"/>
      <c r="D63" s="267"/>
      <c r="E63" s="261"/>
      <c r="F63" s="269"/>
      <c r="G63" s="269"/>
      <c r="H63" s="54" t="s">
        <v>411</v>
      </c>
      <c r="I63" s="3" t="s">
        <v>338</v>
      </c>
      <c r="J63" s="3"/>
      <c r="K63" s="3"/>
      <c r="L63" s="3"/>
      <c r="M63" s="3"/>
      <c r="N63" s="3"/>
      <c r="O63" s="3"/>
      <c r="P63" s="3">
        <v>4</v>
      </c>
      <c r="Q63" s="3"/>
      <c r="R63" s="3"/>
      <c r="S63" s="3"/>
      <c r="T63" s="3"/>
      <c r="U63" s="261"/>
      <c r="V63" s="3" t="s">
        <v>332</v>
      </c>
    </row>
    <row r="64" spans="1:22" ht="24.75" customHeight="1">
      <c r="A64" s="256"/>
      <c r="B64" s="256"/>
      <c r="C64" s="261" t="s">
        <v>412</v>
      </c>
      <c r="D64" s="267">
        <v>0.5</v>
      </c>
      <c r="E64" s="261">
        <v>3</v>
      </c>
      <c r="F64" s="269">
        <v>16</v>
      </c>
      <c r="G64" s="269">
        <v>16</v>
      </c>
      <c r="H64" s="54" t="s">
        <v>413</v>
      </c>
      <c r="I64" s="3" t="s">
        <v>340</v>
      </c>
      <c r="J64" s="3"/>
      <c r="K64" s="3"/>
      <c r="L64" s="3"/>
      <c r="M64" s="3"/>
      <c r="N64" s="3"/>
      <c r="O64" s="3"/>
      <c r="P64" s="3">
        <v>3</v>
      </c>
      <c r="Q64" s="3"/>
      <c r="R64" s="3"/>
      <c r="S64" s="3"/>
      <c r="T64" s="3"/>
      <c r="U64" s="261" t="s">
        <v>331</v>
      </c>
      <c r="V64" s="3" t="s">
        <v>332</v>
      </c>
    </row>
    <row r="65" spans="1:22" ht="12.75" customHeight="1">
      <c r="A65" s="256"/>
      <c r="B65" s="256"/>
      <c r="C65" s="261"/>
      <c r="D65" s="267"/>
      <c r="E65" s="261"/>
      <c r="F65" s="269"/>
      <c r="G65" s="269"/>
      <c r="H65" s="54" t="s">
        <v>414</v>
      </c>
      <c r="I65" s="3" t="s">
        <v>340</v>
      </c>
      <c r="J65" s="3"/>
      <c r="K65" s="3"/>
      <c r="L65" s="3"/>
      <c r="M65" s="3"/>
      <c r="N65" s="3"/>
      <c r="O65" s="3"/>
      <c r="P65" s="3">
        <v>3</v>
      </c>
      <c r="Q65" s="3"/>
      <c r="R65" s="3"/>
      <c r="S65" s="3"/>
      <c r="T65" s="3"/>
      <c r="U65" s="261"/>
      <c r="V65" s="3" t="s">
        <v>332</v>
      </c>
    </row>
    <row r="66" spans="1:22" ht="23.25" customHeight="1">
      <c r="A66" s="256"/>
      <c r="B66" s="256"/>
      <c r="C66" s="261"/>
      <c r="D66" s="267"/>
      <c r="E66" s="261"/>
      <c r="F66" s="269"/>
      <c r="G66" s="269"/>
      <c r="H66" s="54" t="s">
        <v>415</v>
      </c>
      <c r="I66" s="3" t="s">
        <v>340</v>
      </c>
      <c r="J66" s="3"/>
      <c r="K66" s="3"/>
      <c r="L66" s="3"/>
      <c r="M66" s="3"/>
      <c r="N66" s="3"/>
      <c r="O66" s="3"/>
      <c r="P66" s="3">
        <v>10</v>
      </c>
      <c r="Q66" s="3"/>
      <c r="R66" s="3"/>
      <c r="S66" s="3"/>
      <c r="T66" s="3"/>
      <c r="U66" s="261"/>
      <c r="V66" s="3" t="s">
        <v>332</v>
      </c>
    </row>
    <row r="67" spans="1:22" ht="27" customHeight="1">
      <c r="A67" s="256"/>
      <c r="B67" s="256"/>
      <c r="C67" s="255" t="s">
        <v>416</v>
      </c>
      <c r="D67" s="281">
        <v>3</v>
      </c>
      <c r="E67" s="255">
        <v>3</v>
      </c>
      <c r="F67" s="270">
        <v>8</v>
      </c>
      <c r="G67" s="270">
        <v>8</v>
      </c>
      <c r="H67" s="54" t="s">
        <v>417</v>
      </c>
      <c r="I67" s="3" t="s">
        <v>338</v>
      </c>
      <c r="J67" s="3"/>
      <c r="K67" s="3"/>
      <c r="L67" s="3"/>
      <c r="M67" s="3"/>
      <c r="N67" s="3"/>
      <c r="O67" s="3"/>
      <c r="P67" s="3">
        <v>4</v>
      </c>
      <c r="Q67" s="3"/>
      <c r="R67" s="3"/>
      <c r="S67" s="3"/>
      <c r="T67" s="3"/>
      <c r="U67" s="255" t="s">
        <v>365</v>
      </c>
      <c r="V67" s="3" t="s">
        <v>332</v>
      </c>
    </row>
    <row r="68" spans="1:22" ht="12.75" customHeight="1">
      <c r="A68" s="256"/>
      <c r="B68" s="256"/>
      <c r="C68" s="256"/>
      <c r="D68" s="262"/>
      <c r="E68" s="262"/>
      <c r="F68" s="262"/>
      <c r="G68" s="262"/>
      <c r="H68" s="54" t="s">
        <v>418</v>
      </c>
      <c r="I68" s="3" t="s">
        <v>338</v>
      </c>
      <c r="J68" s="3"/>
      <c r="K68" s="3"/>
      <c r="L68" s="3"/>
      <c r="M68" s="3"/>
      <c r="N68" s="3"/>
      <c r="O68" s="3"/>
      <c r="P68" s="3">
        <v>2</v>
      </c>
      <c r="Q68" s="3"/>
      <c r="R68" s="3"/>
      <c r="S68" s="3"/>
      <c r="T68" s="3"/>
      <c r="U68" s="262"/>
      <c r="V68" s="3" t="s">
        <v>332</v>
      </c>
    </row>
    <row r="69" spans="1:22" ht="12.75" customHeight="1">
      <c r="A69" s="256"/>
      <c r="B69" s="256"/>
      <c r="C69" s="257"/>
      <c r="D69" s="263"/>
      <c r="E69" s="263"/>
      <c r="F69" s="263"/>
      <c r="G69" s="263"/>
      <c r="H69" s="54" t="s">
        <v>419</v>
      </c>
      <c r="I69" s="3" t="s">
        <v>338</v>
      </c>
      <c r="J69" s="3"/>
      <c r="K69" s="3"/>
      <c r="L69" s="3"/>
      <c r="M69" s="3"/>
      <c r="N69" s="3"/>
      <c r="O69" s="3"/>
      <c r="P69" s="3">
        <v>2</v>
      </c>
      <c r="Q69" s="3"/>
      <c r="R69" s="3"/>
      <c r="S69" s="3"/>
      <c r="T69" s="3"/>
      <c r="U69" s="263"/>
      <c r="V69" s="3" t="s">
        <v>332</v>
      </c>
    </row>
    <row r="70" spans="1:22" ht="15" customHeight="1">
      <c r="A70" s="256"/>
      <c r="B70" s="257"/>
      <c r="C70" s="55" t="s">
        <v>368</v>
      </c>
      <c r="D70" s="57">
        <f>SUM(D35:D69)</f>
        <v>12.5</v>
      </c>
      <c r="E70" s="57">
        <f>SUM(E35:E69)</f>
        <v>34</v>
      </c>
      <c r="F70" s="57">
        <f>SUM(F35:F69)</f>
        <v>104</v>
      </c>
      <c r="G70" s="57">
        <f>SUM(G35:G69)</f>
        <v>104</v>
      </c>
      <c r="H70" s="69"/>
      <c r="I70" s="55"/>
      <c r="J70" s="55">
        <f>SUM(J35:J69)</f>
        <v>16</v>
      </c>
      <c r="K70" s="55">
        <f>SUM(K35:K69)</f>
        <v>8</v>
      </c>
      <c r="L70" s="55"/>
      <c r="M70" s="55">
        <f>SUM(M35:M69)</f>
        <v>16</v>
      </c>
      <c r="N70" s="55">
        <f>SUM(N35:N69)</f>
        <v>24</v>
      </c>
      <c r="O70" s="55"/>
      <c r="P70" s="55">
        <f>SUM(P35:P69)</f>
        <v>40</v>
      </c>
      <c r="Q70" s="55"/>
      <c r="R70" s="55"/>
      <c r="S70" s="55"/>
      <c r="T70" s="55"/>
      <c r="U70" s="55"/>
      <c r="V70" s="6"/>
    </row>
    <row r="71" spans="1:22" ht="12.75" customHeight="1">
      <c r="A71" s="256"/>
      <c r="B71" s="255" t="s">
        <v>420</v>
      </c>
      <c r="C71" s="261" t="s">
        <v>421</v>
      </c>
      <c r="D71" s="282">
        <v>0.5</v>
      </c>
      <c r="E71" s="261">
        <v>6</v>
      </c>
      <c r="F71" s="261">
        <v>16</v>
      </c>
      <c r="G71" s="261">
        <v>16</v>
      </c>
      <c r="H71" s="52" t="s">
        <v>422</v>
      </c>
      <c r="I71" s="3" t="s">
        <v>338</v>
      </c>
      <c r="J71" s="3"/>
      <c r="K71" s="3"/>
      <c r="L71" s="3"/>
      <c r="M71" s="3"/>
      <c r="N71" s="6"/>
      <c r="O71" s="6"/>
      <c r="P71" s="3"/>
      <c r="Q71" s="3">
        <v>2</v>
      </c>
      <c r="R71" s="3"/>
      <c r="S71" s="3"/>
      <c r="T71" s="3"/>
      <c r="U71" s="261" t="s">
        <v>331</v>
      </c>
      <c r="V71" s="3" t="s">
        <v>332</v>
      </c>
    </row>
    <row r="72" spans="1:22" ht="12.75" customHeight="1">
      <c r="A72" s="256"/>
      <c r="B72" s="256"/>
      <c r="C72" s="261"/>
      <c r="D72" s="282"/>
      <c r="E72" s="261"/>
      <c r="F72" s="261"/>
      <c r="G72" s="261"/>
      <c r="H72" s="51" t="s">
        <v>423</v>
      </c>
      <c r="I72" s="3" t="s">
        <v>338</v>
      </c>
      <c r="J72" s="3"/>
      <c r="K72" s="3"/>
      <c r="L72" s="3"/>
      <c r="M72" s="3"/>
      <c r="N72" s="6"/>
      <c r="O72" s="6"/>
      <c r="P72" s="3"/>
      <c r="Q72" s="3">
        <v>2</v>
      </c>
      <c r="R72" s="3"/>
      <c r="S72" s="3"/>
      <c r="T72" s="3"/>
      <c r="U72" s="261"/>
      <c r="V72" s="3" t="s">
        <v>332</v>
      </c>
    </row>
    <row r="73" spans="1:22" ht="12.75" customHeight="1">
      <c r="A73" s="256"/>
      <c r="B73" s="256"/>
      <c r="C73" s="261"/>
      <c r="D73" s="282"/>
      <c r="E73" s="261"/>
      <c r="F73" s="261"/>
      <c r="G73" s="261"/>
      <c r="H73" s="51" t="s">
        <v>424</v>
      </c>
      <c r="I73" s="3" t="s">
        <v>338</v>
      </c>
      <c r="J73" s="3"/>
      <c r="K73" s="3"/>
      <c r="L73" s="3"/>
      <c r="M73" s="3"/>
      <c r="N73" s="6"/>
      <c r="O73" s="6"/>
      <c r="P73" s="3"/>
      <c r="Q73" s="3">
        <v>2</v>
      </c>
      <c r="R73" s="3"/>
      <c r="S73" s="3"/>
      <c r="T73" s="3"/>
      <c r="U73" s="261"/>
      <c r="V73" s="3" t="s">
        <v>332</v>
      </c>
    </row>
    <row r="74" spans="1:22" ht="12.75" customHeight="1">
      <c r="A74" s="256"/>
      <c r="B74" s="256"/>
      <c r="C74" s="261"/>
      <c r="D74" s="282"/>
      <c r="E74" s="261"/>
      <c r="F74" s="261"/>
      <c r="G74" s="261"/>
      <c r="H74" s="51" t="s">
        <v>425</v>
      </c>
      <c r="I74" s="3" t="s">
        <v>340</v>
      </c>
      <c r="J74" s="3"/>
      <c r="K74" s="3"/>
      <c r="L74" s="3"/>
      <c r="M74" s="3"/>
      <c r="N74" s="6"/>
      <c r="O74" s="6"/>
      <c r="P74" s="3"/>
      <c r="Q74" s="3">
        <v>2</v>
      </c>
      <c r="R74" s="3"/>
      <c r="S74" s="3"/>
      <c r="T74" s="3"/>
      <c r="U74" s="261"/>
      <c r="V74" s="3" t="s">
        <v>332</v>
      </c>
    </row>
    <row r="75" spans="1:22" ht="12.75" customHeight="1">
      <c r="A75" s="256"/>
      <c r="B75" s="256"/>
      <c r="C75" s="261"/>
      <c r="D75" s="282"/>
      <c r="E75" s="261"/>
      <c r="F75" s="261"/>
      <c r="G75" s="261"/>
      <c r="H75" s="51" t="s">
        <v>426</v>
      </c>
      <c r="I75" s="3" t="s">
        <v>340</v>
      </c>
      <c r="J75" s="3"/>
      <c r="K75" s="3"/>
      <c r="L75" s="3"/>
      <c r="M75" s="3"/>
      <c r="N75" s="6"/>
      <c r="O75" s="6"/>
      <c r="P75" s="3"/>
      <c r="Q75" s="3"/>
      <c r="R75" s="3"/>
      <c r="S75" s="3">
        <v>4</v>
      </c>
      <c r="T75" s="3"/>
      <c r="U75" s="261"/>
      <c r="V75" s="3" t="s">
        <v>332</v>
      </c>
    </row>
    <row r="76" spans="1:22" ht="12.75" customHeight="1">
      <c r="A76" s="256"/>
      <c r="B76" s="256"/>
      <c r="C76" s="261"/>
      <c r="D76" s="282"/>
      <c r="E76" s="261"/>
      <c r="F76" s="261"/>
      <c r="G76" s="261"/>
      <c r="H76" s="51" t="s">
        <v>427</v>
      </c>
      <c r="I76" s="3" t="s">
        <v>340</v>
      </c>
      <c r="J76" s="3"/>
      <c r="K76" s="3"/>
      <c r="L76" s="3"/>
      <c r="M76" s="3"/>
      <c r="N76" s="6"/>
      <c r="O76" s="6"/>
      <c r="P76" s="3"/>
      <c r="Q76" s="3"/>
      <c r="R76" s="3"/>
      <c r="S76" s="3">
        <v>4</v>
      </c>
      <c r="T76" s="3"/>
      <c r="U76" s="261"/>
      <c r="V76" s="3" t="s">
        <v>332</v>
      </c>
    </row>
    <row r="77" spans="1:22" ht="12.75" customHeight="1">
      <c r="A77" s="256"/>
      <c r="B77" s="256"/>
      <c r="C77" s="292" t="s">
        <v>428</v>
      </c>
      <c r="D77" s="283">
        <v>0.5</v>
      </c>
      <c r="E77" s="277">
        <v>6</v>
      </c>
      <c r="F77" s="277">
        <v>16</v>
      </c>
      <c r="G77" s="277">
        <v>16</v>
      </c>
      <c r="H77" s="52" t="s">
        <v>429</v>
      </c>
      <c r="I77" s="3" t="s">
        <v>338</v>
      </c>
      <c r="J77" s="3"/>
      <c r="K77" s="3"/>
      <c r="L77" s="3"/>
      <c r="M77" s="3"/>
      <c r="N77" s="6"/>
      <c r="O77" s="6"/>
      <c r="P77" s="3"/>
      <c r="Q77" s="3">
        <v>4</v>
      </c>
      <c r="R77" s="3"/>
      <c r="S77" s="3"/>
      <c r="T77" s="3"/>
      <c r="U77" s="255" t="s">
        <v>331</v>
      </c>
      <c r="V77" s="3" t="s">
        <v>332</v>
      </c>
    </row>
    <row r="78" spans="1:22" ht="12.75" customHeight="1">
      <c r="A78" s="256"/>
      <c r="B78" s="256"/>
      <c r="C78" s="292"/>
      <c r="D78" s="284"/>
      <c r="E78" s="278"/>
      <c r="F78" s="278"/>
      <c r="G78" s="278"/>
      <c r="H78" s="51" t="s">
        <v>430</v>
      </c>
      <c r="I78" s="3" t="s">
        <v>338</v>
      </c>
      <c r="J78" s="3"/>
      <c r="K78" s="3"/>
      <c r="L78" s="3"/>
      <c r="M78" s="3"/>
      <c r="N78" s="6"/>
      <c r="O78" s="6"/>
      <c r="P78" s="3"/>
      <c r="Q78" s="3">
        <v>4</v>
      </c>
      <c r="R78" s="3"/>
      <c r="S78" s="3"/>
      <c r="T78" s="3"/>
      <c r="U78" s="256"/>
      <c r="V78" s="3" t="s">
        <v>332</v>
      </c>
    </row>
    <row r="79" spans="1:22" ht="12.75" customHeight="1">
      <c r="A79" s="256"/>
      <c r="B79" s="256"/>
      <c r="C79" s="292"/>
      <c r="D79" s="284"/>
      <c r="E79" s="278"/>
      <c r="F79" s="278"/>
      <c r="G79" s="278"/>
      <c r="H79" s="51" t="s">
        <v>431</v>
      </c>
      <c r="I79" s="3" t="s">
        <v>338</v>
      </c>
      <c r="J79" s="3"/>
      <c r="K79" s="3"/>
      <c r="L79" s="3"/>
      <c r="M79" s="3"/>
      <c r="N79" s="6"/>
      <c r="O79" s="6"/>
      <c r="P79" s="3"/>
      <c r="Q79" s="3">
        <v>2</v>
      </c>
      <c r="R79" s="3"/>
      <c r="S79" s="3"/>
      <c r="T79" s="3"/>
      <c r="U79" s="256"/>
      <c r="V79" s="3" t="s">
        <v>332</v>
      </c>
    </row>
    <row r="80" spans="1:22" ht="12.75" customHeight="1">
      <c r="A80" s="256"/>
      <c r="B80" s="256"/>
      <c r="C80" s="292"/>
      <c r="D80" s="284"/>
      <c r="E80" s="278"/>
      <c r="F80" s="278"/>
      <c r="G80" s="278"/>
      <c r="H80" s="52" t="s">
        <v>432</v>
      </c>
      <c r="I80" s="3" t="s">
        <v>340</v>
      </c>
      <c r="J80" s="3"/>
      <c r="K80" s="3"/>
      <c r="L80" s="3"/>
      <c r="M80" s="3"/>
      <c r="N80" s="6"/>
      <c r="O80" s="6"/>
      <c r="P80" s="3"/>
      <c r="Q80" s="3">
        <v>2</v>
      </c>
      <c r="R80" s="3"/>
      <c r="S80" s="3"/>
      <c r="T80" s="3"/>
      <c r="U80" s="256"/>
      <c r="V80" s="3" t="s">
        <v>332</v>
      </c>
    </row>
    <row r="81" spans="1:22" ht="12.75" customHeight="1">
      <c r="A81" s="256"/>
      <c r="B81" s="256"/>
      <c r="C81" s="292"/>
      <c r="D81" s="284"/>
      <c r="E81" s="278"/>
      <c r="F81" s="278"/>
      <c r="G81" s="278"/>
      <c r="H81" s="51" t="s">
        <v>433</v>
      </c>
      <c r="I81" s="3" t="s">
        <v>340</v>
      </c>
      <c r="J81" s="3"/>
      <c r="K81" s="3"/>
      <c r="L81" s="3"/>
      <c r="M81" s="3"/>
      <c r="N81" s="6"/>
      <c r="O81" s="6"/>
      <c r="P81" s="3"/>
      <c r="Q81" s="3"/>
      <c r="R81" s="3"/>
      <c r="S81" s="3">
        <v>2</v>
      </c>
      <c r="T81" s="3"/>
      <c r="U81" s="256"/>
      <c r="V81" s="3" t="s">
        <v>332</v>
      </c>
    </row>
    <row r="82" spans="1:22" ht="12.75" customHeight="1">
      <c r="A82" s="256"/>
      <c r="B82" s="256"/>
      <c r="C82" s="292"/>
      <c r="D82" s="285"/>
      <c r="E82" s="279"/>
      <c r="F82" s="279"/>
      <c r="G82" s="279"/>
      <c r="H82" s="51" t="s">
        <v>434</v>
      </c>
      <c r="I82" s="3" t="s">
        <v>338</v>
      </c>
      <c r="J82" s="3"/>
      <c r="K82" s="3"/>
      <c r="L82" s="3"/>
      <c r="M82" s="3"/>
      <c r="N82" s="6"/>
      <c r="O82" s="6"/>
      <c r="P82" s="3"/>
      <c r="Q82" s="3"/>
      <c r="R82" s="3"/>
      <c r="S82" s="3">
        <v>2</v>
      </c>
      <c r="T82" s="3"/>
      <c r="U82" s="257"/>
      <c r="V82" s="3" t="s">
        <v>332</v>
      </c>
    </row>
    <row r="83" spans="1:22" ht="48" customHeight="1">
      <c r="A83" s="256"/>
      <c r="B83" s="256"/>
      <c r="C83" s="6" t="s">
        <v>435</v>
      </c>
      <c r="D83" s="70">
        <v>2</v>
      </c>
      <c r="E83" s="71">
        <v>1</v>
      </c>
      <c r="F83" s="50">
        <v>2</v>
      </c>
      <c r="G83" s="50">
        <v>2</v>
      </c>
      <c r="H83" s="51" t="s">
        <v>436</v>
      </c>
      <c r="I83" s="3" t="s">
        <v>340</v>
      </c>
      <c r="J83" s="3"/>
      <c r="K83" s="3"/>
      <c r="L83" s="3"/>
      <c r="M83" s="3"/>
      <c r="N83" s="6"/>
      <c r="O83" s="6"/>
      <c r="P83" s="3"/>
      <c r="Q83" s="3">
        <v>2</v>
      </c>
      <c r="R83" s="3"/>
      <c r="S83" s="3"/>
      <c r="T83" s="3"/>
      <c r="U83" s="3" t="s">
        <v>365</v>
      </c>
      <c r="V83" s="3" t="s">
        <v>332</v>
      </c>
    </row>
    <row r="84" spans="1:22" ht="12.75" customHeight="1">
      <c r="A84" s="256"/>
      <c r="B84" s="256"/>
      <c r="C84" s="274" t="s">
        <v>437</v>
      </c>
      <c r="D84" s="286">
        <v>0.5</v>
      </c>
      <c r="E84" s="274">
        <v>5</v>
      </c>
      <c r="F84" s="274">
        <v>16</v>
      </c>
      <c r="G84" s="274">
        <v>16</v>
      </c>
      <c r="H84" s="51" t="s">
        <v>438</v>
      </c>
      <c r="I84" s="3" t="s">
        <v>338</v>
      </c>
      <c r="J84" s="3"/>
      <c r="K84" s="3"/>
      <c r="L84" s="3"/>
      <c r="M84" s="3"/>
      <c r="N84" s="6"/>
      <c r="O84" s="6"/>
      <c r="P84" s="3"/>
      <c r="Q84" s="3">
        <v>4</v>
      </c>
      <c r="R84" s="3"/>
      <c r="S84" s="3"/>
      <c r="T84" s="3"/>
      <c r="U84" s="258" t="s">
        <v>373</v>
      </c>
      <c r="V84" s="3" t="s">
        <v>332</v>
      </c>
    </row>
    <row r="85" spans="1:22" ht="12.75" customHeight="1">
      <c r="A85" s="256"/>
      <c r="B85" s="256"/>
      <c r="C85" s="275"/>
      <c r="D85" s="287"/>
      <c r="E85" s="275"/>
      <c r="F85" s="275"/>
      <c r="G85" s="275"/>
      <c r="H85" s="51" t="s">
        <v>439</v>
      </c>
      <c r="I85" s="3" t="s">
        <v>340</v>
      </c>
      <c r="J85" s="3"/>
      <c r="K85" s="3"/>
      <c r="L85" s="3"/>
      <c r="M85" s="3"/>
      <c r="N85" s="6"/>
      <c r="O85" s="6"/>
      <c r="P85" s="3"/>
      <c r="Q85" s="3">
        <v>4</v>
      </c>
      <c r="R85" s="3"/>
      <c r="S85" s="3"/>
      <c r="T85" s="3"/>
      <c r="U85" s="259"/>
      <c r="V85" s="3" t="s">
        <v>332</v>
      </c>
    </row>
    <row r="86" spans="1:22" ht="12.75" customHeight="1">
      <c r="A86" s="256"/>
      <c r="B86" s="256"/>
      <c r="C86" s="275"/>
      <c r="D86" s="287"/>
      <c r="E86" s="275"/>
      <c r="F86" s="275"/>
      <c r="G86" s="275"/>
      <c r="H86" s="72" t="s">
        <v>440</v>
      </c>
      <c r="I86" s="3" t="s">
        <v>338</v>
      </c>
      <c r="J86" s="3"/>
      <c r="K86" s="3"/>
      <c r="L86" s="3"/>
      <c r="M86" s="3"/>
      <c r="N86" s="6"/>
      <c r="O86" s="6"/>
      <c r="P86" s="3"/>
      <c r="Q86" s="3">
        <v>4</v>
      </c>
      <c r="R86" s="3"/>
      <c r="S86" s="3"/>
      <c r="T86" s="3"/>
      <c r="U86" s="259"/>
      <c r="V86" s="3" t="s">
        <v>332</v>
      </c>
    </row>
    <row r="87" spans="1:22" ht="36" customHeight="1">
      <c r="A87" s="256"/>
      <c r="B87" s="256"/>
      <c r="C87" s="276"/>
      <c r="D87" s="288"/>
      <c r="E87" s="276"/>
      <c r="F87" s="276"/>
      <c r="G87" s="276"/>
      <c r="H87" s="51" t="s">
        <v>441</v>
      </c>
      <c r="I87" s="3" t="s">
        <v>340</v>
      </c>
      <c r="J87" s="3"/>
      <c r="K87" s="3"/>
      <c r="L87" s="3"/>
      <c r="M87" s="3"/>
      <c r="N87" s="6"/>
      <c r="O87" s="6"/>
      <c r="P87" s="3"/>
      <c r="Q87" s="3">
        <v>4</v>
      </c>
      <c r="R87" s="3"/>
      <c r="S87" s="3"/>
      <c r="T87" s="3"/>
      <c r="U87" s="260"/>
      <c r="V87" s="3" t="s">
        <v>332</v>
      </c>
    </row>
    <row r="88" spans="1:22" ht="15" customHeight="1">
      <c r="A88" s="257"/>
      <c r="B88" s="257"/>
      <c r="C88" s="55" t="s">
        <v>368</v>
      </c>
      <c r="D88" s="73">
        <f>SUM(D71:D85)</f>
        <v>3.5</v>
      </c>
      <c r="E88" s="74">
        <f>SUM(E71:E85)</f>
        <v>18</v>
      </c>
      <c r="F88" s="74">
        <f>SUM(F71:F85)</f>
        <v>50</v>
      </c>
      <c r="G88" s="74">
        <f>SUM(G71:G85)</f>
        <v>50</v>
      </c>
      <c r="H88" s="75"/>
      <c r="I88" s="57"/>
      <c r="J88" s="57">
        <f>SUM(J71:J87)</f>
        <v>0</v>
      </c>
      <c r="K88" s="57">
        <f aca="true" t="shared" si="1" ref="K88:T88">SUM(K71:K87)</f>
        <v>0</v>
      </c>
      <c r="L88" s="57">
        <f t="shared" si="1"/>
        <v>0</v>
      </c>
      <c r="M88" s="57">
        <f t="shared" si="1"/>
        <v>0</v>
      </c>
      <c r="N88" s="57">
        <f t="shared" si="1"/>
        <v>0</v>
      </c>
      <c r="O88" s="57">
        <f t="shared" si="1"/>
        <v>0</v>
      </c>
      <c r="P88" s="57">
        <f t="shared" si="1"/>
        <v>0</v>
      </c>
      <c r="Q88" s="57">
        <f t="shared" si="1"/>
        <v>38</v>
      </c>
      <c r="R88" s="57">
        <f t="shared" si="1"/>
        <v>0</v>
      </c>
      <c r="S88" s="57">
        <f t="shared" si="1"/>
        <v>12</v>
      </c>
      <c r="T88" s="57">
        <f t="shared" si="1"/>
        <v>0</v>
      </c>
      <c r="U88" s="57"/>
      <c r="V88" s="3"/>
    </row>
    <row r="89" spans="1:22" ht="12.75" customHeight="1">
      <c r="A89" s="255" t="s">
        <v>442</v>
      </c>
      <c r="B89" s="255" t="s">
        <v>443</v>
      </c>
      <c r="C89" s="261" t="s">
        <v>404</v>
      </c>
      <c r="D89" s="289">
        <v>0.5</v>
      </c>
      <c r="E89" s="261">
        <v>4</v>
      </c>
      <c r="F89" s="269">
        <v>16</v>
      </c>
      <c r="G89" s="267" t="s">
        <v>444</v>
      </c>
      <c r="H89" s="52" t="s">
        <v>445</v>
      </c>
      <c r="I89" s="3" t="s">
        <v>340</v>
      </c>
      <c r="J89" s="50"/>
      <c r="K89" s="50"/>
      <c r="L89" s="50"/>
      <c r="M89" s="50"/>
      <c r="N89" s="50"/>
      <c r="O89" s="50"/>
      <c r="P89" s="50">
        <v>4</v>
      </c>
      <c r="Q89" s="50"/>
      <c r="R89" s="50"/>
      <c r="S89" s="50"/>
      <c r="T89" s="50"/>
      <c r="U89" s="261" t="s">
        <v>365</v>
      </c>
      <c r="V89" s="3" t="s">
        <v>446</v>
      </c>
    </row>
    <row r="90" spans="1:22" ht="12.75" customHeight="1">
      <c r="A90" s="256"/>
      <c r="B90" s="256"/>
      <c r="C90" s="261"/>
      <c r="D90" s="289"/>
      <c r="E90" s="261"/>
      <c r="F90" s="269"/>
      <c r="G90" s="267"/>
      <c r="H90" s="52" t="s">
        <v>447</v>
      </c>
      <c r="I90" s="3" t="s">
        <v>340</v>
      </c>
      <c r="J90" s="50"/>
      <c r="K90" s="50"/>
      <c r="L90" s="50"/>
      <c r="M90" s="50"/>
      <c r="N90" s="50"/>
      <c r="O90" s="50"/>
      <c r="P90" s="50">
        <v>4</v>
      </c>
      <c r="Q90" s="50"/>
      <c r="R90" s="50"/>
      <c r="S90" s="50"/>
      <c r="T90" s="50"/>
      <c r="U90" s="261"/>
      <c r="V90" s="3" t="s">
        <v>446</v>
      </c>
    </row>
    <row r="91" spans="1:22" ht="27" customHeight="1">
      <c r="A91" s="256"/>
      <c r="B91" s="256"/>
      <c r="C91" s="261"/>
      <c r="D91" s="289"/>
      <c r="E91" s="261"/>
      <c r="F91" s="269"/>
      <c r="G91" s="267"/>
      <c r="H91" s="52" t="s">
        <v>448</v>
      </c>
      <c r="I91" s="3" t="s">
        <v>340</v>
      </c>
      <c r="J91" s="50"/>
      <c r="K91" s="50"/>
      <c r="L91" s="50"/>
      <c r="M91" s="50"/>
      <c r="N91" s="50"/>
      <c r="O91" s="50"/>
      <c r="P91" s="50">
        <v>2</v>
      </c>
      <c r="Q91" s="50"/>
      <c r="R91" s="50"/>
      <c r="S91" s="50"/>
      <c r="T91" s="50"/>
      <c r="U91" s="261"/>
      <c r="V91" s="3" t="s">
        <v>446</v>
      </c>
    </row>
    <row r="92" spans="1:22" ht="27.75" customHeight="1">
      <c r="A92" s="256"/>
      <c r="B92" s="256"/>
      <c r="C92" s="261"/>
      <c r="D92" s="289"/>
      <c r="E92" s="261"/>
      <c r="F92" s="269"/>
      <c r="G92" s="267"/>
      <c r="H92" s="51" t="s">
        <v>449</v>
      </c>
      <c r="I92" s="3" t="s">
        <v>338</v>
      </c>
      <c r="J92" s="3"/>
      <c r="K92" s="3"/>
      <c r="L92" s="3"/>
      <c r="M92" s="3"/>
      <c r="N92" s="3"/>
      <c r="O92" s="3"/>
      <c r="P92" s="3">
        <v>6</v>
      </c>
      <c r="Q92" s="3"/>
      <c r="R92" s="3"/>
      <c r="S92" s="3"/>
      <c r="T92" s="3"/>
      <c r="U92" s="261"/>
      <c r="V92" s="3" t="s">
        <v>446</v>
      </c>
    </row>
    <row r="93" spans="1:22" ht="27" customHeight="1">
      <c r="A93" s="256"/>
      <c r="B93" s="256"/>
      <c r="C93" s="261" t="s">
        <v>412</v>
      </c>
      <c r="D93" s="267">
        <v>0.5</v>
      </c>
      <c r="E93" s="261">
        <v>3</v>
      </c>
      <c r="F93" s="269">
        <v>21</v>
      </c>
      <c r="G93" s="267" t="s">
        <v>444</v>
      </c>
      <c r="H93" s="52" t="s">
        <v>450</v>
      </c>
      <c r="I93" s="3" t="s">
        <v>340</v>
      </c>
      <c r="J93" s="3"/>
      <c r="K93" s="3"/>
      <c r="L93" s="3"/>
      <c r="M93" s="3"/>
      <c r="N93" s="3"/>
      <c r="O93" s="3"/>
      <c r="P93" s="3">
        <v>9</v>
      </c>
      <c r="Q93" s="3"/>
      <c r="R93" s="3"/>
      <c r="S93" s="3"/>
      <c r="T93" s="3"/>
      <c r="U93" s="261" t="s">
        <v>365</v>
      </c>
      <c r="V93" s="3" t="s">
        <v>446</v>
      </c>
    </row>
    <row r="94" spans="1:22" ht="24.75" customHeight="1">
      <c r="A94" s="256"/>
      <c r="B94" s="256"/>
      <c r="C94" s="261"/>
      <c r="D94" s="267"/>
      <c r="E94" s="261"/>
      <c r="F94" s="269"/>
      <c r="G94" s="267"/>
      <c r="H94" s="51" t="s">
        <v>451</v>
      </c>
      <c r="I94" s="3" t="s">
        <v>340</v>
      </c>
      <c r="J94" s="3"/>
      <c r="K94" s="3"/>
      <c r="L94" s="3"/>
      <c r="M94" s="3"/>
      <c r="N94" s="3"/>
      <c r="O94" s="3"/>
      <c r="P94" s="3">
        <v>9</v>
      </c>
      <c r="Q94" s="3"/>
      <c r="R94" s="3"/>
      <c r="S94" s="3"/>
      <c r="T94" s="3"/>
      <c r="U94" s="261"/>
      <c r="V94" s="3" t="s">
        <v>446</v>
      </c>
    </row>
    <row r="95" spans="1:22" ht="12.75" customHeight="1">
      <c r="A95" s="257"/>
      <c r="B95" s="257"/>
      <c r="C95" s="261"/>
      <c r="D95" s="267"/>
      <c r="E95" s="261"/>
      <c r="F95" s="269"/>
      <c r="G95" s="267"/>
      <c r="H95" s="51" t="s">
        <v>452</v>
      </c>
      <c r="I95" s="3" t="s">
        <v>340</v>
      </c>
      <c r="J95" s="3"/>
      <c r="K95" s="3"/>
      <c r="L95" s="3"/>
      <c r="M95" s="3"/>
      <c r="N95" s="3"/>
      <c r="O95" s="3"/>
      <c r="P95" s="3">
        <v>3</v>
      </c>
      <c r="Q95" s="3"/>
      <c r="R95" s="3"/>
      <c r="S95" s="3"/>
      <c r="T95" s="3"/>
      <c r="U95" s="261"/>
      <c r="V95" s="3" t="s">
        <v>446</v>
      </c>
    </row>
    <row r="96" spans="1:22" ht="15" customHeight="1">
      <c r="A96" s="255" t="s">
        <v>442</v>
      </c>
      <c r="B96" s="255" t="s">
        <v>443</v>
      </c>
      <c r="C96" s="261" t="s">
        <v>421</v>
      </c>
      <c r="D96" s="267">
        <v>0.5</v>
      </c>
      <c r="E96" s="261">
        <v>4</v>
      </c>
      <c r="F96" s="269">
        <v>12</v>
      </c>
      <c r="G96" s="267" t="s">
        <v>444</v>
      </c>
      <c r="H96" s="52" t="s">
        <v>453</v>
      </c>
      <c r="I96" s="3" t="s">
        <v>340</v>
      </c>
      <c r="J96" s="3"/>
      <c r="K96" s="3"/>
      <c r="L96" s="3"/>
      <c r="M96" s="3"/>
      <c r="N96" s="3"/>
      <c r="O96" s="3"/>
      <c r="P96" s="3"/>
      <c r="Q96" s="3">
        <v>2</v>
      </c>
      <c r="R96" s="3"/>
      <c r="S96" s="3"/>
      <c r="T96" s="3"/>
      <c r="U96" s="261" t="s">
        <v>365</v>
      </c>
      <c r="V96" s="3" t="s">
        <v>446</v>
      </c>
    </row>
    <row r="97" spans="1:22" ht="15" customHeight="1">
      <c r="A97" s="256"/>
      <c r="B97" s="256"/>
      <c r="C97" s="261"/>
      <c r="D97" s="267"/>
      <c r="E97" s="261"/>
      <c r="F97" s="269"/>
      <c r="G97" s="267"/>
      <c r="H97" s="52" t="s">
        <v>454</v>
      </c>
      <c r="I97" s="3" t="s">
        <v>338</v>
      </c>
      <c r="J97" s="3"/>
      <c r="K97" s="3"/>
      <c r="L97" s="3"/>
      <c r="M97" s="3"/>
      <c r="N97" s="3"/>
      <c r="O97" s="3"/>
      <c r="P97" s="3"/>
      <c r="Q97" s="3">
        <v>4</v>
      </c>
      <c r="R97" s="3"/>
      <c r="S97" s="3"/>
      <c r="T97" s="3"/>
      <c r="U97" s="261"/>
      <c r="V97" s="3" t="s">
        <v>446</v>
      </c>
    </row>
    <row r="98" spans="1:22" ht="15" customHeight="1">
      <c r="A98" s="256"/>
      <c r="B98" s="256"/>
      <c r="C98" s="261"/>
      <c r="D98" s="267"/>
      <c r="E98" s="261"/>
      <c r="F98" s="269"/>
      <c r="G98" s="267"/>
      <c r="H98" s="52" t="s">
        <v>455</v>
      </c>
      <c r="I98" s="3" t="s">
        <v>338</v>
      </c>
      <c r="J98" s="3"/>
      <c r="K98" s="3"/>
      <c r="L98" s="3"/>
      <c r="M98" s="3"/>
      <c r="N98" s="3"/>
      <c r="O98" s="3"/>
      <c r="P98" s="3"/>
      <c r="Q98" s="3">
        <v>4</v>
      </c>
      <c r="R98" s="3"/>
      <c r="S98" s="3"/>
      <c r="T98" s="3"/>
      <c r="U98" s="261"/>
      <c r="V98" s="3" t="s">
        <v>446</v>
      </c>
    </row>
    <row r="99" spans="1:22" ht="15" customHeight="1">
      <c r="A99" s="256"/>
      <c r="B99" s="256"/>
      <c r="C99" s="261"/>
      <c r="D99" s="267"/>
      <c r="E99" s="261"/>
      <c r="F99" s="269"/>
      <c r="G99" s="267"/>
      <c r="H99" s="52" t="s">
        <v>456</v>
      </c>
      <c r="I99" s="3" t="s">
        <v>338</v>
      </c>
      <c r="J99" s="3"/>
      <c r="K99" s="3"/>
      <c r="L99" s="3"/>
      <c r="M99" s="3"/>
      <c r="N99" s="3"/>
      <c r="O99" s="3"/>
      <c r="P99" s="3"/>
      <c r="Q99" s="3">
        <v>2</v>
      </c>
      <c r="R99" s="3"/>
      <c r="S99" s="3"/>
      <c r="T99" s="3"/>
      <c r="U99" s="261"/>
      <c r="V99" s="3" t="s">
        <v>446</v>
      </c>
    </row>
    <row r="100" spans="1:22" ht="15" customHeight="1">
      <c r="A100" s="256"/>
      <c r="B100" s="256"/>
      <c r="C100" s="261" t="s">
        <v>428</v>
      </c>
      <c r="D100" s="267">
        <v>0.5</v>
      </c>
      <c r="E100" s="261">
        <v>6</v>
      </c>
      <c r="F100" s="261">
        <v>20</v>
      </c>
      <c r="G100" s="267" t="s">
        <v>444</v>
      </c>
      <c r="H100" s="52" t="s">
        <v>457</v>
      </c>
      <c r="I100" s="3" t="s">
        <v>338</v>
      </c>
      <c r="J100" s="3"/>
      <c r="K100" s="3"/>
      <c r="L100" s="3"/>
      <c r="M100" s="3"/>
      <c r="N100" s="3"/>
      <c r="O100" s="3"/>
      <c r="P100" s="3"/>
      <c r="Q100" s="3">
        <v>4</v>
      </c>
      <c r="R100" s="3"/>
      <c r="S100" s="3"/>
      <c r="T100" s="3"/>
      <c r="U100" s="261" t="s">
        <v>365</v>
      </c>
      <c r="V100" s="3" t="s">
        <v>446</v>
      </c>
    </row>
    <row r="101" spans="1:22" ht="15" customHeight="1">
      <c r="A101" s="256"/>
      <c r="B101" s="256"/>
      <c r="C101" s="261"/>
      <c r="D101" s="267"/>
      <c r="E101" s="261"/>
      <c r="F101" s="261"/>
      <c r="G101" s="267"/>
      <c r="H101" s="52" t="s">
        <v>458</v>
      </c>
      <c r="I101" s="3" t="s">
        <v>338</v>
      </c>
      <c r="J101" s="3"/>
      <c r="K101" s="3"/>
      <c r="L101" s="3"/>
      <c r="M101" s="3"/>
      <c r="N101" s="3"/>
      <c r="O101" s="3"/>
      <c r="P101" s="3"/>
      <c r="Q101" s="3">
        <v>4</v>
      </c>
      <c r="R101" s="3"/>
      <c r="S101" s="3"/>
      <c r="T101" s="3"/>
      <c r="U101" s="261"/>
      <c r="V101" s="3" t="s">
        <v>446</v>
      </c>
    </row>
    <row r="102" spans="1:22" ht="15" customHeight="1">
      <c r="A102" s="256"/>
      <c r="B102" s="256"/>
      <c r="C102" s="261"/>
      <c r="D102" s="267"/>
      <c r="E102" s="261"/>
      <c r="F102" s="261"/>
      <c r="G102" s="267"/>
      <c r="H102" s="52" t="s">
        <v>459</v>
      </c>
      <c r="I102" s="3" t="s">
        <v>338</v>
      </c>
      <c r="J102" s="3"/>
      <c r="K102" s="3"/>
      <c r="L102" s="3"/>
      <c r="M102" s="3"/>
      <c r="N102" s="3"/>
      <c r="O102" s="3"/>
      <c r="P102" s="3"/>
      <c r="Q102" s="3"/>
      <c r="R102" s="3"/>
      <c r="S102" s="3">
        <v>4</v>
      </c>
      <c r="T102" s="3"/>
      <c r="U102" s="261"/>
      <c r="V102" s="3" t="s">
        <v>446</v>
      </c>
    </row>
    <row r="103" spans="1:22" ht="15" customHeight="1">
      <c r="A103" s="256"/>
      <c r="B103" s="256"/>
      <c r="C103" s="261"/>
      <c r="D103" s="267"/>
      <c r="E103" s="261"/>
      <c r="F103" s="261"/>
      <c r="G103" s="267"/>
      <c r="H103" s="52" t="s">
        <v>460</v>
      </c>
      <c r="I103" s="3" t="s">
        <v>338</v>
      </c>
      <c r="J103" s="3"/>
      <c r="K103" s="3"/>
      <c r="L103" s="3"/>
      <c r="M103" s="3"/>
      <c r="N103" s="3"/>
      <c r="O103" s="3"/>
      <c r="P103" s="3"/>
      <c r="Q103" s="3"/>
      <c r="R103" s="3"/>
      <c r="S103" s="3">
        <v>2</v>
      </c>
      <c r="T103" s="3"/>
      <c r="U103" s="261"/>
      <c r="V103" s="3" t="s">
        <v>446</v>
      </c>
    </row>
    <row r="104" spans="1:22" ht="15" customHeight="1">
      <c r="A104" s="256"/>
      <c r="B104" s="256"/>
      <c r="C104" s="261"/>
      <c r="D104" s="267"/>
      <c r="E104" s="261"/>
      <c r="F104" s="261"/>
      <c r="G104" s="267"/>
      <c r="H104" s="52" t="s">
        <v>461</v>
      </c>
      <c r="I104" s="3" t="s">
        <v>338</v>
      </c>
      <c r="J104" s="3"/>
      <c r="K104" s="3"/>
      <c r="L104" s="3"/>
      <c r="M104" s="3"/>
      <c r="N104" s="3"/>
      <c r="O104" s="3"/>
      <c r="P104" s="3"/>
      <c r="Q104" s="3"/>
      <c r="R104" s="3"/>
      <c r="S104" s="3">
        <v>2</v>
      </c>
      <c r="T104" s="3"/>
      <c r="U104" s="261"/>
      <c r="V104" s="3" t="s">
        <v>446</v>
      </c>
    </row>
    <row r="105" spans="1:22" ht="15" customHeight="1">
      <c r="A105" s="256"/>
      <c r="B105" s="256"/>
      <c r="C105" s="261"/>
      <c r="D105" s="267"/>
      <c r="E105" s="261"/>
      <c r="F105" s="261"/>
      <c r="G105" s="267"/>
      <c r="H105" s="52" t="s">
        <v>462</v>
      </c>
      <c r="I105" s="3" t="s">
        <v>338</v>
      </c>
      <c r="J105" s="3"/>
      <c r="K105" s="3"/>
      <c r="L105" s="3"/>
      <c r="M105" s="3"/>
      <c r="N105" s="3"/>
      <c r="O105" s="3"/>
      <c r="P105" s="3"/>
      <c r="Q105" s="3"/>
      <c r="R105" s="3"/>
      <c r="S105" s="3">
        <v>4</v>
      </c>
      <c r="T105" s="3"/>
      <c r="U105" s="261"/>
      <c r="V105" s="3" t="s">
        <v>446</v>
      </c>
    </row>
    <row r="106" spans="1:22" ht="57.75" customHeight="1">
      <c r="A106" s="256"/>
      <c r="B106" s="256"/>
      <c r="C106" s="6" t="s">
        <v>435</v>
      </c>
      <c r="D106" s="49">
        <v>2</v>
      </c>
      <c r="E106" s="3">
        <v>1</v>
      </c>
      <c r="F106" s="3">
        <v>4</v>
      </c>
      <c r="G106" s="49" t="s">
        <v>444</v>
      </c>
      <c r="H106" s="51" t="s">
        <v>463</v>
      </c>
      <c r="I106" s="3" t="s">
        <v>340</v>
      </c>
      <c r="J106" s="3"/>
      <c r="K106" s="3"/>
      <c r="L106" s="3"/>
      <c r="M106" s="3"/>
      <c r="N106" s="3"/>
      <c r="O106" s="3"/>
      <c r="P106" s="3"/>
      <c r="Q106" s="3">
        <v>4</v>
      </c>
      <c r="R106" s="3"/>
      <c r="S106" s="3"/>
      <c r="T106" s="3"/>
      <c r="U106" s="3" t="s">
        <v>365</v>
      </c>
      <c r="V106" s="3" t="s">
        <v>446</v>
      </c>
    </row>
    <row r="107" spans="1:22" ht="60.75" customHeight="1">
      <c r="A107" s="256"/>
      <c r="B107" s="256"/>
      <c r="C107" s="3" t="s">
        <v>437</v>
      </c>
      <c r="D107" s="49">
        <v>0.5</v>
      </c>
      <c r="E107" s="3">
        <v>1</v>
      </c>
      <c r="F107" s="3">
        <v>4</v>
      </c>
      <c r="G107" s="49" t="s">
        <v>444</v>
      </c>
      <c r="H107" s="51" t="s">
        <v>464</v>
      </c>
      <c r="I107" s="3" t="s">
        <v>338</v>
      </c>
      <c r="J107" s="3"/>
      <c r="K107" s="3"/>
      <c r="L107" s="3"/>
      <c r="M107" s="3"/>
      <c r="N107" s="3"/>
      <c r="O107" s="3"/>
      <c r="P107" s="3"/>
      <c r="Q107" s="3">
        <v>4</v>
      </c>
      <c r="R107" s="3"/>
      <c r="S107" s="3"/>
      <c r="T107" s="3"/>
      <c r="U107" s="3" t="s">
        <v>365</v>
      </c>
      <c r="V107" s="3" t="s">
        <v>446</v>
      </c>
    </row>
    <row r="108" spans="1:22" ht="16.5" customHeight="1">
      <c r="A108" s="257"/>
      <c r="B108" s="257"/>
      <c r="C108" s="55" t="s">
        <v>368</v>
      </c>
      <c r="D108" s="73">
        <f>SUM(D89:D107)</f>
        <v>4.5</v>
      </c>
      <c r="E108" s="57">
        <f>SUM(E89:E107)</f>
        <v>19</v>
      </c>
      <c r="F108" s="57">
        <f>SUM(F89:F107)</f>
        <v>77</v>
      </c>
      <c r="G108" s="57" t="s">
        <v>444</v>
      </c>
      <c r="H108" s="75"/>
      <c r="I108" s="57"/>
      <c r="J108" s="57"/>
      <c r="K108" s="57"/>
      <c r="L108" s="57"/>
      <c r="M108" s="57"/>
      <c r="N108" s="57"/>
      <c r="O108" s="57"/>
      <c r="P108" s="57">
        <v>37</v>
      </c>
      <c r="Q108" s="57">
        <f>SUM(Q92:Q107)</f>
        <v>28</v>
      </c>
      <c r="R108" s="57"/>
      <c r="S108" s="57">
        <f>SUM(S92:S107)</f>
        <v>12</v>
      </c>
      <c r="T108" s="57"/>
      <c r="U108" s="50"/>
      <c r="V108" s="3"/>
    </row>
    <row r="109" spans="1:22" ht="70.5" customHeight="1">
      <c r="A109" s="17"/>
      <c r="B109" s="3" t="s">
        <v>465</v>
      </c>
      <c r="C109" s="293" t="s">
        <v>466</v>
      </c>
      <c r="D109" s="293"/>
      <c r="E109" s="293"/>
      <c r="F109" s="293"/>
      <c r="G109" s="293"/>
      <c r="H109" s="293"/>
      <c r="I109" s="293"/>
      <c r="J109" s="293"/>
      <c r="K109" s="293"/>
      <c r="L109" s="293"/>
      <c r="M109" s="293"/>
      <c r="N109" s="293"/>
      <c r="O109" s="293"/>
      <c r="P109" s="293"/>
      <c r="Q109" s="293"/>
      <c r="R109" s="293"/>
      <c r="S109" s="293"/>
      <c r="T109" s="293"/>
      <c r="U109" s="293"/>
      <c r="V109" s="293"/>
    </row>
    <row r="110" spans="1:22" ht="13.5" customHeight="1">
      <c r="A110" s="294" t="s">
        <v>467</v>
      </c>
      <c r="B110" s="294"/>
      <c r="C110" s="294"/>
      <c r="D110" s="294"/>
      <c r="E110" s="294"/>
      <c r="F110" s="294"/>
      <c r="G110" s="294"/>
      <c r="H110" s="294"/>
      <c r="I110" s="294"/>
      <c r="J110" s="294"/>
      <c r="K110" s="294"/>
      <c r="L110" s="294"/>
      <c r="M110" s="294"/>
      <c r="N110" s="294"/>
      <c r="O110" s="294"/>
      <c r="P110" s="294"/>
      <c r="Q110" s="294"/>
      <c r="R110" s="294"/>
      <c r="S110" s="294"/>
      <c r="T110" s="294"/>
      <c r="U110" s="294"/>
      <c r="V110" s="294"/>
    </row>
    <row r="111" spans="1:22" ht="12">
      <c r="A111" s="76"/>
      <c r="B111" s="76"/>
      <c r="C111" s="77"/>
      <c r="D111" s="77"/>
      <c r="E111" s="77"/>
      <c r="F111" s="77"/>
      <c r="G111" s="78"/>
      <c r="H111" s="76"/>
      <c r="I111" s="77"/>
      <c r="J111" s="77"/>
      <c r="K111" s="77"/>
      <c r="L111" s="77"/>
      <c r="M111" s="77"/>
      <c r="N111" s="77"/>
      <c r="O111" s="77"/>
      <c r="P111" s="77"/>
      <c r="Q111" s="77"/>
      <c r="R111" s="77"/>
      <c r="S111" s="77"/>
      <c r="T111" s="77"/>
      <c r="U111" s="77"/>
      <c r="V111" s="77"/>
    </row>
    <row r="112" spans="1:22" ht="12">
      <c r="A112" s="76"/>
      <c r="B112" s="76"/>
      <c r="C112" s="77"/>
      <c r="D112" s="77"/>
      <c r="E112" s="77"/>
      <c r="F112" s="77"/>
      <c r="G112" s="78"/>
      <c r="H112" s="76"/>
      <c r="I112" s="77"/>
      <c r="J112" s="77"/>
      <c r="K112" s="77"/>
      <c r="L112" s="77"/>
      <c r="M112" s="77"/>
      <c r="N112" s="77"/>
      <c r="O112" s="77"/>
      <c r="P112" s="77"/>
      <c r="Q112" s="77"/>
      <c r="R112" s="77"/>
      <c r="S112" s="77"/>
      <c r="T112" s="77"/>
      <c r="U112" s="77"/>
      <c r="V112" s="77"/>
    </row>
    <row r="113" spans="1:22" ht="12">
      <c r="A113" s="76"/>
      <c r="B113" s="76"/>
      <c r="C113" s="77"/>
      <c r="D113" s="77"/>
      <c r="E113" s="77"/>
      <c r="F113" s="77"/>
      <c r="G113" s="78"/>
      <c r="H113" s="76"/>
      <c r="I113" s="77"/>
      <c r="J113" s="77"/>
      <c r="K113" s="77"/>
      <c r="L113" s="77"/>
      <c r="M113" s="77"/>
      <c r="N113" s="77"/>
      <c r="O113" s="77"/>
      <c r="P113" s="77"/>
      <c r="Q113" s="77"/>
      <c r="R113" s="77"/>
      <c r="S113" s="77"/>
      <c r="T113" s="77"/>
      <c r="U113" s="77"/>
      <c r="V113" s="77"/>
    </row>
    <row r="114" spans="1:22" ht="12">
      <c r="A114" s="76"/>
      <c r="B114" s="76"/>
      <c r="C114" s="77"/>
      <c r="D114" s="77"/>
      <c r="E114" s="77"/>
      <c r="F114" s="77"/>
      <c r="G114" s="78"/>
      <c r="H114" s="76"/>
      <c r="I114" s="77"/>
      <c r="J114" s="77"/>
      <c r="K114" s="77"/>
      <c r="L114" s="77"/>
      <c r="M114" s="77"/>
      <c r="N114" s="77"/>
      <c r="O114" s="77"/>
      <c r="P114" s="77"/>
      <c r="Q114" s="77"/>
      <c r="R114" s="77"/>
      <c r="S114" s="77"/>
      <c r="T114" s="77"/>
      <c r="U114" s="77"/>
      <c r="V114" s="77"/>
    </row>
    <row r="115" spans="1:22" ht="12">
      <c r="A115" s="76"/>
      <c r="B115" s="76"/>
      <c r="C115" s="77"/>
      <c r="D115" s="77"/>
      <c r="E115" s="77"/>
      <c r="F115" s="77"/>
      <c r="G115" s="78"/>
      <c r="H115" s="76"/>
      <c r="I115" s="77"/>
      <c r="J115" s="77"/>
      <c r="K115" s="77"/>
      <c r="L115" s="77"/>
      <c r="M115" s="77"/>
      <c r="N115" s="77"/>
      <c r="O115" s="77"/>
      <c r="P115" s="77"/>
      <c r="Q115" s="77"/>
      <c r="R115" s="77"/>
      <c r="S115" s="77"/>
      <c r="T115" s="77"/>
      <c r="U115" s="77"/>
      <c r="V115" s="77"/>
    </row>
    <row r="116" spans="1:22" ht="12">
      <c r="A116" s="76"/>
      <c r="B116" s="76"/>
      <c r="C116" s="77"/>
      <c r="D116" s="77"/>
      <c r="E116" s="77"/>
      <c r="F116" s="77"/>
      <c r="G116" s="78"/>
      <c r="H116" s="76"/>
      <c r="I116" s="77"/>
      <c r="J116" s="77"/>
      <c r="K116" s="77"/>
      <c r="L116" s="77"/>
      <c r="M116" s="77"/>
      <c r="N116" s="77"/>
      <c r="O116" s="77"/>
      <c r="P116" s="77"/>
      <c r="Q116" s="77"/>
      <c r="R116" s="77"/>
      <c r="S116" s="77"/>
      <c r="T116" s="77"/>
      <c r="U116" s="77"/>
      <c r="V116" s="77"/>
    </row>
    <row r="117" spans="1:22" ht="12">
      <c r="A117" s="76"/>
      <c r="B117" s="76"/>
      <c r="C117" s="77"/>
      <c r="D117" s="77"/>
      <c r="E117" s="77"/>
      <c r="F117" s="77"/>
      <c r="G117" s="78"/>
      <c r="H117" s="76"/>
      <c r="I117" s="77"/>
      <c r="J117" s="77"/>
      <c r="K117" s="77"/>
      <c r="L117" s="77"/>
      <c r="M117" s="77"/>
      <c r="N117" s="77"/>
      <c r="O117" s="77"/>
      <c r="P117" s="77"/>
      <c r="Q117" s="77"/>
      <c r="R117" s="77"/>
      <c r="S117" s="77"/>
      <c r="T117" s="77"/>
      <c r="U117" s="77"/>
      <c r="V117" s="77"/>
    </row>
    <row r="118" spans="1:22" ht="12">
      <c r="A118" s="76"/>
      <c r="B118" s="76"/>
      <c r="C118" s="77"/>
      <c r="D118" s="77"/>
      <c r="E118" s="77"/>
      <c r="F118" s="77"/>
      <c r="G118" s="78"/>
      <c r="H118" s="76"/>
      <c r="I118" s="77"/>
      <c r="J118" s="77"/>
      <c r="K118" s="77"/>
      <c r="L118" s="77"/>
      <c r="M118" s="77"/>
      <c r="N118" s="77"/>
      <c r="O118" s="77"/>
      <c r="P118" s="77"/>
      <c r="Q118" s="77"/>
      <c r="R118" s="77"/>
      <c r="S118" s="77"/>
      <c r="T118" s="77"/>
      <c r="U118" s="77"/>
      <c r="V118" s="77"/>
    </row>
    <row r="119" spans="1:22" ht="12">
      <c r="A119" s="76"/>
      <c r="B119" s="76"/>
      <c r="C119" s="77"/>
      <c r="D119" s="77"/>
      <c r="E119" s="77"/>
      <c r="F119" s="77"/>
      <c r="G119" s="78"/>
      <c r="H119" s="76"/>
      <c r="I119" s="77"/>
      <c r="J119" s="77"/>
      <c r="K119" s="77"/>
      <c r="L119" s="77"/>
      <c r="M119" s="77"/>
      <c r="N119" s="77"/>
      <c r="O119" s="77"/>
      <c r="P119" s="77"/>
      <c r="Q119" s="77"/>
      <c r="R119" s="77"/>
      <c r="S119" s="77"/>
      <c r="T119" s="77"/>
      <c r="U119" s="77"/>
      <c r="V119" s="77"/>
    </row>
    <row r="120" spans="1:22" ht="12">
      <c r="A120" s="76"/>
      <c r="B120" s="76"/>
      <c r="C120" s="77"/>
      <c r="D120" s="77"/>
      <c r="E120" s="77"/>
      <c r="F120" s="77"/>
      <c r="G120" s="78"/>
      <c r="H120" s="76"/>
      <c r="I120" s="77"/>
      <c r="J120" s="77"/>
      <c r="K120" s="77"/>
      <c r="L120" s="77"/>
      <c r="M120" s="77"/>
      <c r="N120" s="77"/>
      <c r="O120" s="77"/>
      <c r="P120" s="77"/>
      <c r="Q120" s="77"/>
      <c r="R120" s="77"/>
      <c r="S120" s="77"/>
      <c r="T120" s="77"/>
      <c r="U120" s="77"/>
      <c r="V120" s="77"/>
    </row>
    <row r="121" spans="1:22" ht="12">
      <c r="A121" s="76"/>
      <c r="B121" s="76"/>
      <c r="C121" s="77"/>
      <c r="D121" s="77"/>
      <c r="E121" s="77"/>
      <c r="F121" s="77"/>
      <c r="G121" s="78"/>
      <c r="H121" s="76"/>
      <c r="I121" s="77"/>
      <c r="J121" s="77"/>
      <c r="K121" s="77"/>
      <c r="L121" s="77"/>
      <c r="M121" s="77"/>
      <c r="N121" s="77"/>
      <c r="O121" s="77"/>
      <c r="P121" s="77"/>
      <c r="Q121" s="77"/>
      <c r="R121" s="77"/>
      <c r="S121" s="77"/>
      <c r="T121" s="77"/>
      <c r="U121" s="77"/>
      <c r="V121" s="77"/>
    </row>
    <row r="122" spans="1:22" ht="12">
      <c r="A122" s="76"/>
      <c r="B122" s="76"/>
      <c r="C122" s="77"/>
      <c r="D122" s="77"/>
      <c r="E122" s="77"/>
      <c r="F122" s="77"/>
      <c r="G122" s="78"/>
      <c r="H122" s="76"/>
      <c r="I122" s="77"/>
      <c r="J122" s="77"/>
      <c r="K122" s="77"/>
      <c r="L122" s="77"/>
      <c r="M122" s="77"/>
      <c r="N122" s="77"/>
      <c r="O122" s="77"/>
      <c r="P122" s="77"/>
      <c r="Q122" s="77"/>
      <c r="R122" s="77"/>
      <c r="S122" s="77"/>
      <c r="T122" s="77"/>
      <c r="U122" s="77"/>
      <c r="V122" s="77"/>
    </row>
    <row r="123" spans="1:22" ht="12">
      <c r="A123" s="76"/>
      <c r="B123" s="76"/>
      <c r="C123" s="77"/>
      <c r="D123" s="77"/>
      <c r="E123" s="77"/>
      <c r="F123" s="77"/>
      <c r="G123" s="78"/>
      <c r="H123" s="76"/>
      <c r="I123" s="77"/>
      <c r="J123" s="77"/>
      <c r="K123" s="77"/>
      <c r="L123" s="77"/>
      <c r="M123" s="77"/>
      <c r="N123" s="77"/>
      <c r="O123" s="77"/>
      <c r="P123" s="77"/>
      <c r="Q123" s="77"/>
      <c r="R123" s="77"/>
      <c r="S123" s="77"/>
      <c r="T123" s="77"/>
      <c r="U123" s="77"/>
      <c r="V123" s="77"/>
    </row>
    <row r="124" spans="1:22" ht="12">
      <c r="A124" s="76"/>
      <c r="B124" s="76"/>
      <c r="C124" s="77"/>
      <c r="D124" s="77"/>
      <c r="E124" s="77"/>
      <c r="F124" s="77"/>
      <c r="G124" s="78"/>
      <c r="H124" s="76"/>
      <c r="I124" s="77"/>
      <c r="J124" s="77"/>
      <c r="K124" s="77"/>
      <c r="L124" s="77"/>
      <c r="M124" s="77"/>
      <c r="N124" s="77"/>
      <c r="O124" s="77"/>
      <c r="P124" s="77"/>
      <c r="Q124" s="77"/>
      <c r="R124" s="77"/>
      <c r="S124" s="77"/>
      <c r="T124" s="77"/>
      <c r="U124" s="77"/>
      <c r="V124" s="77"/>
    </row>
    <row r="125" spans="1:22" ht="12">
      <c r="A125" s="76"/>
      <c r="B125" s="76"/>
      <c r="C125" s="77"/>
      <c r="D125" s="77"/>
      <c r="E125" s="77"/>
      <c r="F125" s="77"/>
      <c r="G125" s="78"/>
      <c r="H125" s="76"/>
      <c r="I125" s="77"/>
      <c r="J125" s="77"/>
      <c r="K125" s="77"/>
      <c r="L125" s="77"/>
      <c r="M125" s="77"/>
      <c r="N125" s="77"/>
      <c r="O125" s="77"/>
      <c r="P125" s="77"/>
      <c r="Q125" s="77"/>
      <c r="R125" s="77"/>
      <c r="S125" s="77"/>
      <c r="T125" s="77"/>
      <c r="U125" s="77"/>
      <c r="V125" s="77"/>
    </row>
    <row r="126" spans="1:22" ht="12">
      <c r="A126" s="76"/>
      <c r="B126" s="76"/>
      <c r="C126" s="77"/>
      <c r="D126" s="77"/>
      <c r="E126" s="77"/>
      <c r="F126" s="77"/>
      <c r="G126" s="78"/>
      <c r="H126" s="76"/>
      <c r="I126" s="77"/>
      <c r="J126" s="77"/>
      <c r="K126" s="77"/>
      <c r="L126" s="77"/>
      <c r="M126" s="77"/>
      <c r="N126" s="77"/>
      <c r="O126" s="77"/>
      <c r="P126" s="77"/>
      <c r="Q126" s="77"/>
      <c r="R126" s="77"/>
      <c r="S126" s="77"/>
      <c r="T126" s="77"/>
      <c r="U126" s="77"/>
      <c r="V126" s="77"/>
    </row>
    <row r="127" spans="1:22" ht="12">
      <c r="A127" s="76"/>
      <c r="B127" s="76"/>
      <c r="C127" s="77"/>
      <c r="D127" s="77"/>
      <c r="E127" s="77"/>
      <c r="F127" s="77"/>
      <c r="G127" s="78"/>
      <c r="H127" s="76"/>
      <c r="I127" s="77"/>
      <c r="J127" s="77"/>
      <c r="K127" s="77"/>
      <c r="L127" s="77"/>
      <c r="M127" s="77"/>
      <c r="N127" s="77"/>
      <c r="O127" s="77"/>
      <c r="P127" s="77"/>
      <c r="Q127" s="77"/>
      <c r="R127" s="77"/>
      <c r="S127" s="77"/>
      <c r="T127" s="77"/>
      <c r="U127" s="77"/>
      <c r="V127" s="77"/>
    </row>
    <row r="128" spans="1:22" ht="12">
      <c r="A128" s="76"/>
      <c r="B128" s="76"/>
      <c r="C128" s="77"/>
      <c r="D128" s="77"/>
      <c r="E128" s="77"/>
      <c r="F128" s="77"/>
      <c r="G128" s="78"/>
      <c r="H128" s="76"/>
      <c r="I128" s="77"/>
      <c r="J128" s="77"/>
      <c r="K128" s="77"/>
      <c r="L128" s="77"/>
      <c r="M128" s="77"/>
      <c r="N128" s="77"/>
      <c r="O128" s="77"/>
      <c r="P128" s="77"/>
      <c r="Q128" s="77"/>
      <c r="R128" s="77"/>
      <c r="S128" s="77"/>
      <c r="T128" s="77"/>
      <c r="U128" s="77"/>
      <c r="V128" s="77"/>
    </row>
    <row r="129" spans="1:22" ht="12">
      <c r="A129" s="76"/>
      <c r="B129" s="76"/>
      <c r="C129" s="77"/>
      <c r="D129" s="77"/>
      <c r="E129" s="77"/>
      <c r="F129" s="77"/>
      <c r="G129" s="78"/>
      <c r="H129" s="76"/>
      <c r="I129" s="77"/>
      <c r="J129" s="77"/>
      <c r="K129" s="77"/>
      <c r="L129" s="77"/>
      <c r="M129" s="77"/>
      <c r="N129" s="77"/>
      <c r="O129" s="77"/>
      <c r="P129" s="77"/>
      <c r="Q129" s="77"/>
      <c r="R129" s="77"/>
      <c r="S129" s="77"/>
      <c r="T129" s="77"/>
      <c r="U129" s="77"/>
      <c r="V129" s="77"/>
    </row>
    <row r="130" spans="1:22" ht="12">
      <c r="A130" s="76"/>
      <c r="B130" s="76"/>
      <c r="C130" s="77"/>
      <c r="D130" s="77"/>
      <c r="E130" s="77"/>
      <c r="F130" s="77"/>
      <c r="G130" s="78"/>
      <c r="H130" s="76"/>
      <c r="I130" s="77"/>
      <c r="J130" s="77"/>
      <c r="K130" s="77"/>
      <c r="L130" s="77"/>
      <c r="M130" s="77"/>
      <c r="N130" s="77"/>
      <c r="O130" s="77"/>
      <c r="P130" s="77"/>
      <c r="Q130" s="77"/>
      <c r="R130" s="77"/>
      <c r="S130" s="77"/>
      <c r="T130" s="77"/>
      <c r="U130" s="77"/>
      <c r="V130" s="77"/>
    </row>
    <row r="131" spans="1:22" ht="12">
      <c r="A131" s="76"/>
      <c r="B131" s="76"/>
      <c r="C131" s="77"/>
      <c r="D131" s="77"/>
      <c r="E131" s="77"/>
      <c r="F131" s="77"/>
      <c r="G131" s="78"/>
      <c r="H131" s="76"/>
      <c r="I131" s="77"/>
      <c r="J131" s="77"/>
      <c r="K131" s="77"/>
      <c r="L131" s="77"/>
      <c r="M131" s="77"/>
      <c r="N131" s="77"/>
      <c r="O131" s="77"/>
      <c r="P131" s="77"/>
      <c r="Q131" s="77"/>
      <c r="R131" s="77"/>
      <c r="S131" s="77"/>
      <c r="T131" s="77"/>
      <c r="U131" s="77"/>
      <c r="V131" s="77"/>
    </row>
    <row r="132" spans="1:22" ht="12">
      <c r="A132" s="76"/>
      <c r="B132" s="76"/>
      <c r="C132" s="77"/>
      <c r="D132" s="77"/>
      <c r="E132" s="77"/>
      <c r="F132" s="77"/>
      <c r="G132" s="78"/>
      <c r="H132" s="76"/>
      <c r="I132" s="77"/>
      <c r="J132" s="77"/>
      <c r="K132" s="77"/>
      <c r="L132" s="77"/>
      <c r="M132" s="77"/>
      <c r="N132" s="77"/>
      <c r="O132" s="77"/>
      <c r="P132" s="77"/>
      <c r="Q132" s="77"/>
      <c r="R132" s="77"/>
      <c r="S132" s="77"/>
      <c r="T132" s="77"/>
      <c r="U132" s="77"/>
      <c r="V132" s="77"/>
    </row>
    <row r="133" spans="1:22" ht="12">
      <c r="A133" s="76"/>
      <c r="B133" s="76"/>
      <c r="C133" s="77"/>
      <c r="D133" s="77"/>
      <c r="E133" s="77"/>
      <c r="F133" s="77"/>
      <c r="G133" s="78"/>
      <c r="H133" s="76"/>
      <c r="I133" s="77"/>
      <c r="J133" s="77"/>
      <c r="K133" s="77"/>
      <c r="L133" s="77"/>
      <c r="M133" s="77"/>
      <c r="N133" s="77"/>
      <c r="O133" s="77"/>
      <c r="P133" s="77"/>
      <c r="Q133" s="77"/>
      <c r="R133" s="77"/>
      <c r="S133" s="77"/>
      <c r="T133" s="77"/>
      <c r="U133" s="77"/>
      <c r="V133" s="77"/>
    </row>
    <row r="134" spans="1:22" ht="12">
      <c r="A134" s="76"/>
      <c r="B134" s="76"/>
      <c r="C134" s="77"/>
      <c r="D134" s="77"/>
      <c r="E134" s="77"/>
      <c r="F134" s="77"/>
      <c r="G134" s="78"/>
      <c r="H134" s="76"/>
      <c r="I134" s="77"/>
      <c r="J134" s="77"/>
      <c r="K134" s="77"/>
      <c r="L134" s="77"/>
      <c r="M134" s="77"/>
      <c r="N134" s="77"/>
      <c r="O134" s="77"/>
      <c r="P134" s="77"/>
      <c r="Q134" s="77"/>
      <c r="R134" s="77"/>
      <c r="S134" s="77"/>
      <c r="T134" s="77"/>
      <c r="U134" s="77"/>
      <c r="V134" s="77"/>
    </row>
    <row r="135" spans="1:22" ht="12">
      <c r="A135" s="76"/>
      <c r="B135" s="76"/>
      <c r="C135" s="77"/>
      <c r="D135" s="77"/>
      <c r="E135" s="77"/>
      <c r="F135" s="77"/>
      <c r="G135" s="78"/>
      <c r="H135" s="76"/>
      <c r="I135" s="77"/>
      <c r="J135" s="77"/>
      <c r="K135" s="77"/>
      <c r="L135" s="77"/>
      <c r="M135" s="77"/>
      <c r="N135" s="77"/>
      <c r="O135" s="77"/>
      <c r="P135" s="77"/>
      <c r="Q135" s="77"/>
      <c r="R135" s="77"/>
      <c r="S135" s="77"/>
      <c r="T135" s="77"/>
      <c r="U135" s="77"/>
      <c r="V135" s="77"/>
    </row>
    <row r="136" spans="1:22" ht="12">
      <c r="A136" s="76"/>
      <c r="B136" s="76"/>
      <c r="C136" s="77"/>
      <c r="D136" s="77"/>
      <c r="E136" s="77"/>
      <c r="F136" s="77"/>
      <c r="G136" s="78"/>
      <c r="H136" s="76"/>
      <c r="I136" s="77"/>
      <c r="J136" s="77"/>
      <c r="K136" s="77"/>
      <c r="L136" s="77"/>
      <c r="M136" s="77"/>
      <c r="N136" s="77"/>
      <c r="O136" s="77"/>
      <c r="P136" s="77"/>
      <c r="Q136" s="77"/>
      <c r="R136" s="77"/>
      <c r="S136" s="77"/>
      <c r="T136" s="77"/>
      <c r="U136" s="77"/>
      <c r="V136" s="77"/>
    </row>
  </sheetData>
  <sheetProtection/>
  <mergeCells count="142">
    <mergeCell ref="A1:V1"/>
    <mergeCell ref="J2:T2"/>
    <mergeCell ref="J3:L3"/>
    <mergeCell ref="M3:O3"/>
    <mergeCell ref="P3:R3"/>
    <mergeCell ref="S3:T3"/>
    <mergeCell ref="I2:I4"/>
    <mergeCell ref="U2:U4"/>
    <mergeCell ref="V2:V4"/>
    <mergeCell ref="A2:B4"/>
    <mergeCell ref="C109:V109"/>
    <mergeCell ref="A110:V110"/>
    <mergeCell ref="A5:A56"/>
    <mergeCell ref="A57:A88"/>
    <mergeCell ref="A89:A95"/>
    <mergeCell ref="A96:A108"/>
    <mergeCell ref="B5:B34"/>
    <mergeCell ref="B35:B56"/>
    <mergeCell ref="B57:B70"/>
    <mergeCell ref="B71:B88"/>
    <mergeCell ref="B89:B95"/>
    <mergeCell ref="B96:B108"/>
    <mergeCell ref="C2:C4"/>
    <mergeCell ref="C5:C22"/>
    <mergeCell ref="C23:C30"/>
    <mergeCell ref="C31:C33"/>
    <mergeCell ref="C35:C39"/>
    <mergeCell ref="C40:C42"/>
    <mergeCell ref="C43:C47"/>
    <mergeCell ref="C48:C51"/>
    <mergeCell ref="C52:C56"/>
    <mergeCell ref="C57:C63"/>
    <mergeCell ref="C64:C66"/>
    <mergeCell ref="C67:C69"/>
    <mergeCell ref="C71:C76"/>
    <mergeCell ref="C77:C82"/>
    <mergeCell ref="C84:C87"/>
    <mergeCell ref="C89:C92"/>
    <mergeCell ref="C93:C95"/>
    <mergeCell ref="C96:C99"/>
    <mergeCell ref="C100:C105"/>
    <mergeCell ref="D2:D4"/>
    <mergeCell ref="D5:D22"/>
    <mergeCell ref="D23:D30"/>
    <mergeCell ref="D31:D33"/>
    <mergeCell ref="D35:D39"/>
    <mergeCell ref="D40:D42"/>
    <mergeCell ref="D43:D47"/>
    <mergeCell ref="D48:D51"/>
    <mergeCell ref="D52:D56"/>
    <mergeCell ref="D57:D63"/>
    <mergeCell ref="D64:D66"/>
    <mergeCell ref="D67:D69"/>
    <mergeCell ref="D71:D76"/>
    <mergeCell ref="D77:D82"/>
    <mergeCell ref="D84:D87"/>
    <mergeCell ref="D89:D92"/>
    <mergeCell ref="D93:D95"/>
    <mergeCell ref="D96:D99"/>
    <mergeCell ref="D100:D105"/>
    <mergeCell ref="E2:E4"/>
    <mergeCell ref="E5:E22"/>
    <mergeCell ref="E23:E30"/>
    <mergeCell ref="E31:E33"/>
    <mergeCell ref="E35:E39"/>
    <mergeCell ref="E40:E42"/>
    <mergeCell ref="E43:E47"/>
    <mergeCell ref="E48:E51"/>
    <mergeCell ref="E52:E56"/>
    <mergeCell ref="E57:E63"/>
    <mergeCell ref="E64:E66"/>
    <mergeCell ref="E67:E69"/>
    <mergeCell ref="E71:E76"/>
    <mergeCell ref="E77:E82"/>
    <mergeCell ref="E84:E87"/>
    <mergeCell ref="E89:E92"/>
    <mergeCell ref="E93:E95"/>
    <mergeCell ref="E96:E99"/>
    <mergeCell ref="E100:E105"/>
    <mergeCell ref="F2:F4"/>
    <mergeCell ref="F5:F22"/>
    <mergeCell ref="F23:F30"/>
    <mergeCell ref="F31:F33"/>
    <mergeCell ref="F35:F39"/>
    <mergeCell ref="F89:F92"/>
    <mergeCell ref="F93:F95"/>
    <mergeCell ref="F40:F42"/>
    <mergeCell ref="F43:F47"/>
    <mergeCell ref="F48:F51"/>
    <mergeCell ref="F52:F56"/>
    <mergeCell ref="F57:F63"/>
    <mergeCell ref="F64:F66"/>
    <mergeCell ref="F67:F69"/>
    <mergeCell ref="F71:F76"/>
    <mergeCell ref="F77:F82"/>
    <mergeCell ref="F84:F87"/>
    <mergeCell ref="G71:G76"/>
    <mergeCell ref="G77:G82"/>
    <mergeCell ref="F96:F99"/>
    <mergeCell ref="F100:F105"/>
    <mergeCell ref="G2:G4"/>
    <mergeCell ref="G5:G22"/>
    <mergeCell ref="G23:G30"/>
    <mergeCell ref="G31:G33"/>
    <mergeCell ref="G35:G39"/>
    <mergeCell ref="G40:G42"/>
    <mergeCell ref="G84:G87"/>
    <mergeCell ref="G89:G92"/>
    <mergeCell ref="G93:G95"/>
    <mergeCell ref="G96:G99"/>
    <mergeCell ref="G100:G105"/>
    <mergeCell ref="H2:H4"/>
    <mergeCell ref="G52:G56"/>
    <mergeCell ref="G57:G63"/>
    <mergeCell ref="G64:G66"/>
    <mergeCell ref="G67:G69"/>
    <mergeCell ref="G43:G47"/>
    <mergeCell ref="G48:G51"/>
    <mergeCell ref="U5:U22"/>
    <mergeCell ref="U23:U30"/>
    <mergeCell ref="U31:U33"/>
    <mergeCell ref="U35:U39"/>
    <mergeCell ref="U40:U42"/>
    <mergeCell ref="U43:U47"/>
    <mergeCell ref="U48:U51"/>
    <mergeCell ref="U52:U56"/>
    <mergeCell ref="U57:U63"/>
    <mergeCell ref="U64:U66"/>
    <mergeCell ref="U67:U69"/>
    <mergeCell ref="U71:U76"/>
    <mergeCell ref="U77:U82"/>
    <mergeCell ref="U84:U87"/>
    <mergeCell ref="U89:U92"/>
    <mergeCell ref="U93:U95"/>
    <mergeCell ref="U96:U99"/>
    <mergeCell ref="U100:U105"/>
    <mergeCell ref="V10:V11"/>
    <mergeCell ref="V12:V13"/>
    <mergeCell ref="V19:V20"/>
    <mergeCell ref="V21:V22"/>
    <mergeCell ref="V44:V45"/>
    <mergeCell ref="V46:V47"/>
  </mergeCells>
  <printOptions/>
  <pageMargins left="0.4013888888888889" right="0.18055555555555555" top="0.66875" bottom="0.5902777777777778" header="0.2986111111111111" footer="0.2986111111111111"/>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M76"/>
  <sheetViews>
    <sheetView workbookViewId="0" topLeftCell="A1">
      <selection activeCell="B21" sqref="B21"/>
    </sheetView>
  </sheetViews>
  <sheetFormatPr defaultColWidth="8.75390625" defaultRowHeight="14.25"/>
  <cols>
    <col min="1" max="1" width="6.50390625" style="1" customWidth="1"/>
    <col min="2" max="2" width="21.375" style="1" customWidth="1"/>
    <col min="3" max="3" width="3.75390625" style="1" customWidth="1"/>
    <col min="4" max="4" width="5.125" style="1" customWidth="1"/>
    <col min="5" max="5" width="3.875" style="1" customWidth="1"/>
    <col min="6" max="6" width="4.00390625" style="1" customWidth="1"/>
    <col min="7" max="7" width="1.875" style="1" customWidth="1"/>
    <col min="8" max="8" width="6.875" style="1" customWidth="1"/>
    <col min="9" max="9" width="21.875" style="1" customWidth="1"/>
    <col min="10" max="11" width="3.75390625" style="1" customWidth="1"/>
    <col min="12" max="12" width="5.875" style="1" customWidth="1"/>
    <col min="13" max="13" width="4.125" style="1" customWidth="1"/>
    <col min="14" max="15" width="9.00390625" style="2" bestFit="1" customWidth="1"/>
    <col min="16" max="16384" width="8.75390625" style="2" customWidth="1"/>
  </cols>
  <sheetData>
    <row r="1" spans="1:13" ht="27" customHeight="1">
      <c r="A1" s="304" t="s">
        <v>468</v>
      </c>
      <c r="B1" s="304"/>
      <c r="C1" s="304"/>
      <c r="D1" s="304"/>
      <c r="E1" s="304"/>
      <c r="F1" s="304"/>
      <c r="G1" s="304"/>
      <c r="H1" s="304"/>
      <c r="I1" s="304"/>
      <c r="J1" s="304"/>
      <c r="K1" s="304"/>
      <c r="L1" s="304"/>
      <c r="M1" s="304"/>
    </row>
    <row r="2" spans="1:13" ht="14.25" customHeight="1">
      <c r="A2" s="261" t="s">
        <v>469</v>
      </c>
      <c r="B2" s="261" t="s">
        <v>4</v>
      </c>
      <c r="C2" s="292" t="s">
        <v>317</v>
      </c>
      <c r="D2" s="261" t="s">
        <v>470</v>
      </c>
      <c r="E2" s="261" t="s">
        <v>471</v>
      </c>
      <c r="F2" s="261" t="s">
        <v>472</v>
      </c>
      <c r="G2" s="261"/>
      <c r="H2" s="261" t="s">
        <v>469</v>
      </c>
      <c r="I2" s="261" t="s">
        <v>4</v>
      </c>
      <c r="J2" s="292" t="s">
        <v>317</v>
      </c>
      <c r="K2" s="261" t="s">
        <v>470</v>
      </c>
      <c r="L2" s="305" t="s">
        <v>473</v>
      </c>
      <c r="M2" s="261" t="s">
        <v>472</v>
      </c>
    </row>
    <row r="3" spans="1:13" ht="14.25">
      <c r="A3" s="261"/>
      <c r="B3" s="261"/>
      <c r="C3" s="292"/>
      <c r="D3" s="261"/>
      <c r="E3" s="261"/>
      <c r="F3" s="261"/>
      <c r="G3" s="261"/>
      <c r="H3" s="261"/>
      <c r="I3" s="261"/>
      <c r="J3" s="292"/>
      <c r="K3" s="261"/>
      <c r="L3" s="261"/>
      <c r="M3" s="261"/>
    </row>
    <row r="4" spans="1:13" ht="14.25">
      <c r="A4" s="302" t="s">
        <v>474</v>
      </c>
      <c r="B4" s="302"/>
      <c r="C4" s="302"/>
      <c r="D4" s="302"/>
      <c r="E4" s="302"/>
      <c r="F4" s="302"/>
      <c r="G4" s="261"/>
      <c r="H4" s="302" t="s">
        <v>475</v>
      </c>
      <c r="I4" s="302"/>
      <c r="J4" s="302"/>
      <c r="K4" s="302"/>
      <c r="L4" s="302"/>
      <c r="M4" s="302"/>
    </row>
    <row r="5" spans="1:13" ht="14.25" customHeight="1">
      <c r="A5" s="6" t="s">
        <v>24</v>
      </c>
      <c r="B5" s="7" t="s">
        <v>476</v>
      </c>
      <c r="C5" s="4">
        <v>3</v>
      </c>
      <c r="D5" s="3">
        <v>48</v>
      </c>
      <c r="E5" s="3" t="s">
        <v>477</v>
      </c>
      <c r="F5" s="5"/>
      <c r="G5" s="261"/>
      <c r="H5" s="8" t="s">
        <v>48</v>
      </c>
      <c r="I5" s="9" t="s">
        <v>49</v>
      </c>
      <c r="J5" s="4">
        <v>2.5</v>
      </c>
      <c r="K5" s="3">
        <v>40</v>
      </c>
      <c r="L5" s="3" t="s">
        <v>477</v>
      </c>
      <c r="M5" s="5"/>
    </row>
    <row r="6" spans="1:13" ht="14.25" customHeight="1">
      <c r="A6" s="6" t="s">
        <v>36</v>
      </c>
      <c r="B6" s="9" t="s">
        <v>37</v>
      </c>
      <c r="C6" s="4">
        <v>0.5</v>
      </c>
      <c r="D6" s="3">
        <v>8</v>
      </c>
      <c r="E6" s="3" t="s">
        <v>477</v>
      </c>
      <c r="F6" s="3"/>
      <c r="G6" s="261"/>
      <c r="H6" s="8" t="s">
        <v>56</v>
      </c>
      <c r="I6" s="9" t="s">
        <v>57</v>
      </c>
      <c r="J6" s="4">
        <v>1</v>
      </c>
      <c r="K6" s="3">
        <v>36</v>
      </c>
      <c r="L6" s="3" t="s">
        <v>477</v>
      </c>
      <c r="M6" s="17"/>
    </row>
    <row r="7" spans="1:13" ht="14.25" customHeight="1">
      <c r="A7" s="6" t="s">
        <v>46</v>
      </c>
      <c r="B7" s="9" t="s">
        <v>47</v>
      </c>
      <c r="C7" s="4">
        <v>2.5</v>
      </c>
      <c r="D7" s="3">
        <v>40</v>
      </c>
      <c r="E7" s="3" t="s">
        <v>477</v>
      </c>
      <c r="F7" s="3"/>
      <c r="G7" s="261"/>
      <c r="H7" s="8" t="s">
        <v>64</v>
      </c>
      <c r="I7" s="9" t="s">
        <v>65</v>
      </c>
      <c r="J7" s="4">
        <v>5.5</v>
      </c>
      <c r="K7" s="3">
        <v>88</v>
      </c>
      <c r="L7" s="3" t="s">
        <v>477</v>
      </c>
      <c r="M7" s="17"/>
    </row>
    <row r="8" spans="1:13" ht="14.25" customHeight="1">
      <c r="A8" s="6" t="s">
        <v>54</v>
      </c>
      <c r="B8" s="9" t="s">
        <v>55</v>
      </c>
      <c r="C8" s="4">
        <v>1</v>
      </c>
      <c r="D8" s="3">
        <v>36</v>
      </c>
      <c r="E8" s="3" t="s">
        <v>477</v>
      </c>
      <c r="F8" s="3"/>
      <c r="G8" s="261"/>
      <c r="H8" s="8" t="s">
        <v>66</v>
      </c>
      <c r="I8" s="9" t="s">
        <v>67</v>
      </c>
      <c r="J8" s="4">
        <v>3</v>
      </c>
      <c r="K8" s="3">
        <v>48</v>
      </c>
      <c r="L8" s="3" t="s">
        <v>477</v>
      </c>
      <c r="M8" s="17"/>
    </row>
    <row r="9" spans="1:13" ht="14.25" customHeight="1">
      <c r="A9" s="6" t="s">
        <v>62</v>
      </c>
      <c r="B9" s="9" t="s">
        <v>63</v>
      </c>
      <c r="C9" s="4">
        <v>5.5</v>
      </c>
      <c r="D9" s="3">
        <v>88</v>
      </c>
      <c r="E9" s="3" t="s">
        <v>477</v>
      </c>
      <c r="F9" s="3"/>
      <c r="G9" s="261"/>
      <c r="H9" s="8" t="s">
        <v>34</v>
      </c>
      <c r="I9" s="7" t="s">
        <v>478</v>
      </c>
      <c r="J9" s="4">
        <v>3</v>
      </c>
      <c r="K9" s="3">
        <v>48</v>
      </c>
      <c r="L9" s="3" t="s">
        <v>477</v>
      </c>
      <c r="M9" s="17"/>
    </row>
    <row r="10" spans="1:13" ht="14.25" customHeight="1">
      <c r="A10" s="6" t="s">
        <v>70</v>
      </c>
      <c r="B10" s="9" t="s">
        <v>71</v>
      </c>
      <c r="C10" s="4">
        <v>3</v>
      </c>
      <c r="D10" s="3">
        <v>48</v>
      </c>
      <c r="E10" s="3" t="s">
        <v>477</v>
      </c>
      <c r="F10" s="3"/>
      <c r="G10" s="261"/>
      <c r="H10" s="8" t="s">
        <v>86</v>
      </c>
      <c r="I10" s="9" t="s">
        <v>87</v>
      </c>
      <c r="J10" s="4">
        <v>3</v>
      </c>
      <c r="K10" s="3">
        <v>48</v>
      </c>
      <c r="L10" s="3" t="s">
        <v>479</v>
      </c>
      <c r="M10" s="17"/>
    </row>
    <row r="11" spans="1:13" ht="14.25" customHeight="1">
      <c r="A11" s="6" t="s">
        <v>99</v>
      </c>
      <c r="B11" s="10" t="s">
        <v>480</v>
      </c>
      <c r="C11" s="4">
        <v>3.5</v>
      </c>
      <c r="D11" s="3">
        <v>56</v>
      </c>
      <c r="E11" s="3" t="s">
        <v>477</v>
      </c>
      <c r="F11" s="3"/>
      <c r="G11" s="261"/>
      <c r="H11" s="8" t="s">
        <v>84</v>
      </c>
      <c r="I11" s="9" t="s">
        <v>85</v>
      </c>
      <c r="J11" s="4">
        <v>2.5</v>
      </c>
      <c r="K11" s="3">
        <v>40</v>
      </c>
      <c r="L11" s="3" t="s">
        <v>479</v>
      </c>
      <c r="M11" s="17"/>
    </row>
    <row r="12" spans="1:13" ht="14.25" customHeight="1">
      <c r="A12" s="6" t="s">
        <v>215</v>
      </c>
      <c r="B12" s="7" t="s">
        <v>216</v>
      </c>
      <c r="C12" s="4">
        <v>0.5</v>
      </c>
      <c r="D12" s="3">
        <v>16</v>
      </c>
      <c r="E12" s="3" t="s">
        <v>477</v>
      </c>
      <c r="F12" s="3"/>
      <c r="G12" s="261"/>
      <c r="H12" s="8" t="s">
        <v>103</v>
      </c>
      <c r="I12" s="10" t="s">
        <v>481</v>
      </c>
      <c r="J12" s="4">
        <v>3.5</v>
      </c>
      <c r="K12" s="3">
        <v>56</v>
      </c>
      <c r="L12" s="3" t="s">
        <v>477</v>
      </c>
      <c r="M12" s="17"/>
    </row>
    <row r="13" spans="1:13" ht="14.25" customHeight="1">
      <c r="A13" s="6" t="s">
        <v>79</v>
      </c>
      <c r="B13" s="9" t="s">
        <v>80</v>
      </c>
      <c r="C13" s="4">
        <v>2</v>
      </c>
      <c r="D13" s="3">
        <v>32</v>
      </c>
      <c r="E13" s="3" t="s">
        <v>479</v>
      </c>
      <c r="F13" s="3"/>
      <c r="G13" s="261"/>
      <c r="H13" s="8" t="s">
        <v>170</v>
      </c>
      <c r="I13" s="18" t="s">
        <v>171</v>
      </c>
      <c r="J13" s="6">
        <v>1.5</v>
      </c>
      <c r="K13" s="3">
        <v>24</v>
      </c>
      <c r="L13" s="3" t="s">
        <v>477</v>
      </c>
      <c r="M13" s="17"/>
    </row>
    <row r="14" spans="1:13" ht="14.25" customHeight="1">
      <c r="A14" s="6" t="s">
        <v>176</v>
      </c>
      <c r="B14" s="11" t="s">
        <v>177</v>
      </c>
      <c r="C14" s="4">
        <v>1</v>
      </c>
      <c r="D14" s="3">
        <v>16</v>
      </c>
      <c r="E14" s="3" t="s">
        <v>479</v>
      </c>
      <c r="F14" s="3"/>
      <c r="G14" s="261"/>
      <c r="H14" s="6"/>
      <c r="I14" s="9"/>
      <c r="J14" s="4"/>
      <c r="K14" s="3"/>
      <c r="L14" s="3"/>
      <c r="M14" s="17"/>
    </row>
    <row r="15" spans="1:13" ht="14.25" customHeight="1">
      <c r="A15" s="6" t="s">
        <v>44</v>
      </c>
      <c r="B15" s="7" t="s">
        <v>237</v>
      </c>
      <c r="C15" s="4">
        <v>4</v>
      </c>
      <c r="D15" s="3" t="s">
        <v>482</v>
      </c>
      <c r="E15" s="3" t="s">
        <v>477</v>
      </c>
      <c r="F15" s="3"/>
      <c r="G15" s="261"/>
      <c r="H15" s="6"/>
      <c r="I15" s="9"/>
      <c r="J15" s="4"/>
      <c r="K15" s="3"/>
      <c r="L15" s="3"/>
      <c r="M15" s="17"/>
    </row>
    <row r="16" spans="1:13" ht="14.25" customHeight="1">
      <c r="A16" s="6"/>
      <c r="B16" s="9"/>
      <c r="C16" s="4"/>
      <c r="D16" s="3"/>
      <c r="E16" s="3"/>
      <c r="F16" s="3"/>
      <c r="G16" s="261"/>
      <c r="H16" s="305" t="s">
        <v>483</v>
      </c>
      <c r="I16" s="305"/>
      <c r="J16" s="305"/>
      <c r="K16" s="305"/>
      <c r="L16" s="305"/>
      <c r="M16" s="305"/>
    </row>
    <row r="17" spans="1:13" ht="23.25" customHeight="1">
      <c r="A17" s="6"/>
      <c r="B17" s="12"/>
      <c r="C17" s="4"/>
      <c r="D17" s="3"/>
      <c r="E17" s="3"/>
      <c r="F17" s="3"/>
      <c r="G17" s="261"/>
      <c r="H17" s="8" t="s">
        <v>191</v>
      </c>
      <c r="I17" s="10" t="s">
        <v>484</v>
      </c>
      <c r="J17" s="4">
        <v>1</v>
      </c>
      <c r="K17" s="3">
        <v>16</v>
      </c>
      <c r="L17" s="23" t="s">
        <v>485</v>
      </c>
      <c r="M17" s="23" t="s">
        <v>189</v>
      </c>
    </row>
    <row r="18" spans="1:13" ht="27.75" customHeight="1">
      <c r="A18" s="6"/>
      <c r="B18" s="12"/>
      <c r="C18" s="4"/>
      <c r="D18" s="13"/>
      <c r="E18" s="3"/>
      <c r="F18" s="3"/>
      <c r="G18" s="261"/>
      <c r="H18" s="6" t="s">
        <v>185</v>
      </c>
      <c r="I18" s="10" t="s">
        <v>486</v>
      </c>
      <c r="J18" s="26">
        <v>2</v>
      </c>
      <c r="K18" s="27">
        <v>32</v>
      </c>
      <c r="L18" s="23" t="s">
        <v>487</v>
      </c>
      <c r="M18" s="17"/>
    </row>
    <row r="19" spans="1:13" ht="14.25" customHeight="1">
      <c r="A19" s="302" t="s">
        <v>488</v>
      </c>
      <c r="B19" s="302"/>
      <c r="C19" s="302"/>
      <c r="D19" s="302"/>
      <c r="E19" s="302"/>
      <c r="F19" s="302"/>
      <c r="G19" s="261"/>
      <c r="H19" s="302" t="s">
        <v>489</v>
      </c>
      <c r="I19" s="302"/>
      <c r="J19" s="302"/>
      <c r="K19" s="302"/>
      <c r="L19" s="302"/>
      <c r="M19" s="302"/>
    </row>
    <row r="20" spans="1:13" ht="24.75" customHeight="1">
      <c r="A20" s="6" t="s">
        <v>28</v>
      </c>
      <c r="B20" s="9" t="s">
        <v>29</v>
      </c>
      <c r="C20" s="4">
        <v>3</v>
      </c>
      <c r="D20" s="3">
        <v>48</v>
      </c>
      <c r="E20" s="3" t="s">
        <v>477</v>
      </c>
      <c r="F20" s="3"/>
      <c r="G20" s="261"/>
      <c r="H20" s="8" t="s">
        <v>32</v>
      </c>
      <c r="I20" s="9" t="s">
        <v>33</v>
      </c>
      <c r="J20" s="4">
        <v>3</v>
      </c>
      <c r="K20" s="3">
        <v>48</v>
      </c>
      <c r="L20" s="3" t="s">
        <v>477</v>
      </c>
      <c r="M20" s="17"/>
    </row>
    <row r="21" spans="1:13" ht="25.5" customHeight="1">
      <c r="A21" s="6" t="s">
        <v>30</v>
      </c>
      <c r="B21" s="14" t="s">
        <v>490</v>
      </c>
      <c r="C21" s="15">
        <v>3</v>
      </c>
      <c r="D21" s="16">
        <v>48</v>
      </c>
      <c r="E21" s="3" t="s">
        <v>477</v>
      </c>
      <c r="F21" s="17"/>
      <c r="G21" s="261"/>
      <c r="H21" s="8" t="s">
        <v>52</v>
      </c>
      <c r="I21" s="18" t="s">
        <v>53</v>
      </c>
      <c r="J21" s="4">
        <v>2</v>
      </c>
      <c r="K21" s="3">
        <v>32</v>
      </c>
      <c r="L21" s="3" t="s">
        <v>477</v>
      </c>
      <c r="M21" s="17"/>
    </row>
    <row r="22" spans="1:13" ht="14.25" customHeight="1">
      <c r="A22" s="6" t="s">
        <v>38</v>
      </c>
      <c r="B22" s="9" t="s">
        <v>39</v>
      </c>
      <c r="C22" s="4">
        <v>0.5</v>
      </c>
      <c r="D22" s="3">
        <v>8</v>
      </c>
      <c r="E22" s="3" t="s">
        <v>477</v>
      </c>
      <c r="F22" s="3"/>
      <c r="G22" s="261"/>
      <c r="H22" s="8" t="s">
        <v>60</v>
      </c>
      <c r="I22" s="9" t="s">
        <v>61</v>
      </c>
      <c r="J22" s="4">
        <v>1</v>
      </c>
      <c r="K22" s="3">
        <v>36</v>
      </c>
      <c r="L22" s="3" t="s">
        <v>477</v>
      </c>
      <c r="M22" s="17"/>
    </row>
    <row r="23" spans="1:13" ht="14.25" customHeight="1">
      <c r="A23" s="6" t="s">
        <v>50</v>
      </c>
      <c r="B23" s="18" t="s">
        <v>51</v>
      </c>
      <c r="C23" s="4">
        <v>2</v>
      </c>
      <c r="D23" s="3">
        <v>32</v>
      </c>
      <c r="E23" s="3" t="s">
        <v>477</v>
      </c>
      <c r="F23" s="3"/>
      <c r="G23" s="261"/>
      <c r="H23" s="8" t="s">
        <v>108</v>
      </c>
      <c r="I23" s="11" t="s">
        <v>109</v>
      </c>
      <c r="J23" s="4">
        <v>2</v>
      </c>
      <c r="K23" s="3">
        <v>32</v>
      </c>
      <c r="L23" s="3" t="s">
        <v>477</v>
      </c>
      <c r="M23" s="17"/>
    </row>
    <row r="24" spans="1:13" ht="14.25" customHeight="1">
      <c r="A24" s="6" t="s">
        <v>58</v>
      </c>
      <c r="B24" s="9" t="s">
        <v>59</v>
      </c>
      <c r="C24" s="4">
        <v>1</v>
      </c>
      <c r="D24" s="3">
        <v>36</v>
      </c>
      <c r="E24" s="3" t="s">
        <v>477</v>
      </c>
      <c r="F24" s="3"/>
      <c r="G24" s="261"/>
      <c r="H24" s="8" t="s">
        <v>239</v>
      </c>
      <c r="I24" s="11" t="s">
        <v>491</v>
      </c>
      <c r="J24" s="4">
        <v>2</v>
      </c>
      <c r="K24" s="3" t="s">
        <v>238</v>
      </c>
      <c r="L24" s="3" t="s">
        <v>477</v>
      </c>
      <c r="M24" s="17"/>
    </row>
    <row r="25" spans="1:13" ht="14.25" customHeight="1">
      <c r="A25" s="6" t="s">
        <v>68</v>
      </c>
      <c r="B25" s="9" t="s">
        <v>492</v>
      </c>
      <c r="C25" s="4">
        <v>3</v>
      </c>
      <c r="D25" s="3">
        <v>48</v>
      </c>
      <c r="E25" s="3" t="s">
        <v>477</v>
      </c>
      <c r="F25" s="3"/>
      <c r="G25" s="261"/>
      <c r="H25" s="8" t="s">
        <v>110</v>
      </c>
      <c r="I25" s="11" t="s">
        <v>111</v>
      </c>
      <c r="J25" s="4">
        <v>3.5</v>
      </c>
      <c r="K25" s="3">
        <v>56</v>
      </c>
      <c r="L25" s="3" t="s">
        <v>477</v>
      </c>
      <c r="M25" s="17"/>
    </row>
    <row r="26" spans="1:13" ht="14.25" customHeight="1">
      <c r="A26" s="6" t="s">
        <v>72</v>
      </c>
      <c r="B26" s="10" t="s">
        <v>493</v>
      </c>
      <c r="C26" s="4">
        <v>2</v>
      </c>
      <c r="D26" s="3">
        <v>32</v>
      </c>
      <c r="E26" s="3" t="s">
        <v>477</v>
      </c>
      <c r="F26" s="3"/>
      <c r="G26" s="261"/>
      <c r="H26" s="19" t="s">
        <v>74</v>
      </c>
      <c r="I26" s="9" t="s">
        <v>75</v>
      </c>
      <c r="J26" s="4">
        <v>3.5</v>
      </c>
      <c r="K26" s="3">
        <v>56</v>
      </c>
      <c r="L26" s="3" t="s">
        <v>477</v>
      </c>
      <c r="M26" s="17"/>
    </row>
    <row r="27" spans="1:13" ht="14.25" customHeight="1">
      <c r="A27" s="6" t="s">
        <v>106</v>
      </c>
      <c r="B27" s="11" t="s">
        <v>107</v>
      </c>
      <c r="C27" s="4">
        <v>3</v>
      </c>
      <c r="D27" s="3">
        <v>48</v>
      </c>
      <c r="E27" s="3" t="s">
        <v>477</v>
      </c>
      <c r="F27" s="3"/>
      <c r="G27" s="261"/>
      <c r="H27" s="8" t="s">
        <v>128</v>
      </c>
      <c r="I27" s="9" t="s">
        <v>494</v>
      </c>
      <c r="J27" s="6">
        <v>2</v>
      </c>
      <c r="K27" s="6">
        <v>32</v>
      </c>
      <c r="L27" s="6" t="s">
        <v>479</v>
      </c>
      <c r="M27" s="9"/>
    </row>
    <row r="28" spans="1:13" ht="14.25" customHeight="1">
      <c r="A28" s="6" t="s">
        <v>211</v>
      </c>
      <c r="B28" s="11" t="s">
        <v>495</v>
      </c>
      <c r="C28" s="4">
        <v>1.5</v>
      </c>
      <c r="D28" s="3">
        <v>48</v>
      </c>
      <c r="E28" s="3" t="s">
        <v>477</v>
      </c>
      <c r="F28" s="3"/>
      <c r="G28" s="261"/>
      <c r="H28" s="19" t="s">
        <v>219</v>
      </c>
      <c r="I28" s="11" t="s">
        <v>496</v>
      </c>
      <c r="J28" s="4">
        <v>0.5</v>
      </c>
      <c r="K28" s="3">
        <v>16</v>
      </c>
      <c r="L28" s="3" t="s">
        <v>477</v>
      </c>
      <c r="M28" s="13"/>
    </row>
    <row r="29" spans="1:13" ht="14.25" customHeight="1">
      <c r="A29" s="6" t="s">
        <v>217</v>
      </c>
      <c r="B29" s="18" t="s">
        <v>218</v>
      </c>
      <c r="C29" s="3">
        <v>0.5</v>
      </c>
      <c r="D29" s="3">
        <v>16</v>
      </c>
      <c r="E29" s="3" t="s">
        <v>388</v>
      </c>
      <c r="F29" s="3"/>
      <c r="G29" s="261"/>
      <c r="H29" s="19" t="s">
        <v>232</v>
      </c>
      <c r="I29" s="9" t="s">
        <v>497</v>
      </c>
      <c r="J29" s="4">
        <v>0.5</v>
      </c>
      <c r="K29" s="3">
        <v>16</v>
      </c>
      <c r="L29" s="3" t="s">
        <v>479</v>
      </c>
      <c r="M29" s="25"/>
    </row>
    <row r="30" spans="1:13" ht="14.25" customHeight="1">
      <c r="A30" s="6" t="s">
        <v>76</v>
      </c>
      <c r="B30" s="9" t="s">
        <v>77</v>
      </c>
      <c r="C30" s="4">
        <v>4</v>
      </c>
      <c r="D30" s="3">
        <v>64</v>
      </c>
      <c r="E30" s="3" t="s">
        <v>477</v>
      </c>
      <c r="F30" s="13"/>
      <c r="G30" s="261"/>
      <c r="H30" s="8" t="s">
        <v>82</v>
      </c>
      <c r="I30" s="10" t="s">
        <v>498</v>
      </c>
      <c r="J30" s="4">
        <v>3</v>
      </c>
      <c r="K30" s="3">
        <v>48</v>
      </c>
      <c r="L30" s="28" t="s">
        <v>479</v>
      </c>
      <c r="M30" s="25"/>
    </row>
    <row r="31" spans="1:13" ht="14.25" customHeight="1">
      <c r="A31" s="6" t="s">
        <v>124</v>
      </c>
      <c r="B31" s="11" t="s">
        <v>125</v>
      </c>
      <c r="C31" s="4">
        <v>1</v>
      </c>
      <c r="D31" s="3">
        <v>16</v>
      </c>
      <c r="E31" s="3" t="s">
        <v>479</v>
      </c>
      <c r="F31" s="13"/>
      <c r="G31" s="261"/>
      <c r="H31" s="8" t="s">
        <v>132</v>
      </c>
      <c r="I31" s="18" t="s">
        <v>499</v>
      </c>
      <c r="J31" s="4">
        <v>1</v>
      </c>
      <c r="K31" s="29">
        <v>16</v>
      </c>
      <c r="L31" s="3" t="s">
        <v>479</v>
      </c>
      <c r="M31" s="25"/>
    </row>
    <row r="32" spans="1:13" ht="14.25" customHeight="1">
      <c r="A32" s="6" t="s">
        <v>136</v>
      </c>
      <c r="B32" s="12" t="s">
        <v>500</v>
      </c>
      <c r="C32" s="4">
        <v>2</v>
      </c>
      <c r="D32" s="6">
        <v>32</v>
      </c>
      <c r="E32" s="3" t="s">
        <v>479</v>
      </c>
      <c r="F32" s="17"/>
      <c r="G32" s="261"/>
      <c r="H32" s="8" t="s">
        <v>90</v>
      </c>
      <c r="I32" s="9" t="s">
        <v>91</v>
      </c>
      <c r="J32" s="6">
        <v>0.5</v>
      </c>
      <c r="K32" s="6">
        <v>8</v>
      </c>
      <c r="L32" s="6" t="s">
        <v>479</v>
      </c>
      <c r="M32" s="6"/>
    </row>
    <row r="33" spans="1:13" ht="23.25" customHeight="1">
      <c r="A33" s="6"/>
      <c r="B33" s="12"/>
      <c r="C33" s="4"/>
      <c r="D33" s="6"/>
      <c r="E33" s="3"/>
      <c r="F33" s="13"/>
      <c r="G33" s="261"/>
      <c r="H33" s="8" t="s">
        <v>174</v>
      </c>
      <c r="I33" s="9" t="s">
        <v>501</v>
      </c>
      <c r="J33" s="6">
        <v>1</v>
      </c>
      <c r="K33" s="6">
        <v>16</v>
      </c>
      <c r="L33" s="6" t="s">
        <v>477</v>
      </c>
      <c r="M33" s="6"/>
    </row>
    <row r="34" spans="1:13" ht="14.25" customHeight="1">
      <c r="A34" s="6"/>
      <c r="B34" s="11"/>
      <c r="C34" s="4"/>
      <c r="D34" s="3"/>
      <c r="E34" s="3"/>
      <c r="F34" s="3"/>
      <c r="G34" s="261"/>
      <c r="H34" s="8" t="s">
        <v>241</v>
      </c>
      <c r="I34" s="11" t="s">
        <v>502</v>
      </c>
      <c r="J34" s="4">
        <v>2</v>
      </c>
      <c r="K34" s="3" t="s">
        <v>238</v>
      </c>
      <c r="L34" s="3" t="s">
        <v>477</v>
      </c>
      <c r="M34" s="13"/>
    </row>
    <row r="35" spans="1:13" ht="14.25" customHeight="1">
      <c r="A35" s="302" t="s">
        <v>503</v>
      </c>
      <c r="B35" s="302"/>
      <c r="C35" s="302"/>
      <c r="D35" s="302"/>
      <c r="E35" s="302"/>
      <c r="F35" s="302"/>
      <c r="G35" s="261"/>
      <c r="H35" s="302" t="s">
        <v>504</v>
      </c>
      <c r="I35" s="302"/>
      <c r="J35" s="302"/>
      <c r="K35" s="302"/>
      <c r="L35" s="302"/>
      <c r="M35" s="302"/>
    </row>
    <row r="36" spans="1:13" ht="14.25" customHeight="1">
      <c r="A36" s="19" t="s">
        <v>40</v>
      </c>
      <c r="B36" s="9" t="s">
        <v>41</v>
      </c>
      <c r="C36" s="4">
        <v>0.5</v>
      </c>
      <c r="D36" s="3">
        <v>8</v>
      </c>
      <c r="E36" s="3" t="s">
        <v>477</v>
      </c>
      <c r="F36" s="3"/>
      <c r="G36" s="261"/>
      <c r="H36" s="8" t="s">
        <v>42</v>
      </c>
      <c r="I36" s="9" t="s">
        <v>43</v>
      </c>
      <c r="J36" s="4">
        <v>0.5</v>
      </c>
      <c r="K36" s="3">
        <v>8</v>
      </c>
      <c r="L36" s="3" t="s">
        <v>477</v>
      </c>
      <c r="M36" s="17"/>
    </row>
    <row r="37" spans="1:13" ht="14.25" customHeight="1">
      <c r="A37" s="19" t="s">
        <v>112</v>
      </c>
      <c r="B37" s="11" t="s">
        <v>113</v>
      </c>
      <c r="C37" s="4">
        <v>2</v>
      </c>
      <c r="D37" s="3">
        <v>32</v>
      </c>
      <c r="E37" s="3" t="s">
        <v>477</v>
      </c>
      <c r="F37" s="3"/>
      <c r="G37" s="261"/>
      <c r="H37" s="8" t="s">
        <v>139</v>
      </c>
      <c r="I37" s="12" t="s">
        <v>505</v>
      </c>
      <c r="J37" s="6">
        <v>2.5</v>
      </c>
      <c r="K37" s="3">
        <v>40</v>
      </c>
      <c r="L37" s="3" t="s">
        <v>477</v>
      </c>
      <c r="M37" s="17"/>
    </row>
    <row r="38" spans="1:13" ht="14.25" customHeight="1">
      <c r="A38" s="19" t="s">
        <v>114</v>
      </c>
      <c r="B38" s="11" t="s">
        <v>115</v>
      </c>
      <c r="C38" s="4">
        <v>1.5</v>
      </c>
      <c r="D38" s="3">
        <v>24</v>
      </c>
      <c r="E38" s="3" t="s">
        <v>477</v>
      </c>
      <c r="F38" s="3"/>
      <c r="G38" s="261"/>
      <c r="H38" s="8" t="s">
        <v>145</v>
      </c>
      <c r="I38" s="12" t="s">
        <v>506</v>
      </c>
      <c r="J38" s="6">
        <v>2.5</v>
      </c>
      <c r="K38" s="3">
        <v>40</v>
      </c>
      <c r="L38" s="3" t="s">
        <v>477</v>
      </c>
      <c r="M38" s="17"/>
    </row>
    <row r="39" spans="1:13" ht="14.25" customHeight="1">
      <c r="A39" s="19" t="s">
        <v>116</v>
      </c>
      <c r="B39" s="11" t="s">
        <v>117</v>
      </c>
      <c r="C39" s="4">
        <v>3</v>
      </c>
      <c r="D39" s="3">
        <v>48</v>
      </c>
      <c r="E39" s="11" t="s">
        <v>477</v>
      </c>
      <c r="F39" s="3"/>
      <c r="G39" s="261"/>
      <c r="H39" s="8" t="s">
        <v>149</v>
      </c>
      <c r="I39" s="18" t="s">
        <v>150</v>
      </c>
      <c r="J39" s="4">
        <v>2</v>
      </c>
      <c r="K39" s="3">
        <v>32</v>
      </c>
      <c r="L39" s="3" t="s">
        <v>477</v>
      </c>
      <c r="M39" s="17"/>
    </row>
    <row r="40" spans="1:13" ht="14.25" customHeight="1">
      <c r="A40" s="19" t="s">
        <v>155</v>
      </c>
      <c r="B40" s="12" t="s">
        <v>507</v>
      </c>
      <c r="C40" s="4">
        <v>2</v>
      </c>
      <c r="D40" s="3">
        <v>32</v>
      </c>
      <c r="E40" s="3" t="s">
        <v>477</v>
      </c>
      <c r="F40" s="3"/>
      <c r="G40" s="261"/>
      <c r="H40" s="8" t="s">
        <v>151</v>
      </c>
      <c r="I40" s="18" t="s">
        <v>152</v>
      </c>
      <c r="J40" s="4">
        <v>2</v>
      </c>
      <c r="K40" s="3">
        <v>32</v>
      </c>
      <c r="L40" s="3" t="s">
        <v>477</v>
      </c>
      <c r="M40" s="17"/>
    </row>
    <row r="41" spans="1:13" ht="14.25" customHeight="1">
      <c r="A41" s="19" t="s">
        <v>250</v>
      </c>
      <c r="B41" s="11" t="s">
        <v>508</v>
      </c>
      <c r="C41" s="4">
        <v>1.5</v>
      </c>
      <c r="D41" s="4" t="s">
        <v>252</v>
      </c>
      <c r="E41" s="3" t="s">
        <v>477</v>
      </c>
      <c r="F41" s="3"/>
      <c r="G41" s="261"/>
      <c r="H41" s="8" t="s">
        <v>153</v>
      </c>
      <c r="I41" s="18" t="s">
        <v>509</v>
      </c>
      <c r="J41" s="4">
        <v>2</v>
      </c>
      <c r="K41" s="3">
        <v>32</v>
      </c>
      <c r="L41" s="3" t="s">
        <v>477</v>
      </c>
      <c r="M41" s="17"/>
    </row>
    <row r="42" spans="1:13" ht="14.25" customHeight="1">
      <c r="A42" s="19" t="s">
        <v>243</v>
      </c>
      <c r="B42" s="11" t="s">
        <v>510</v>
      </c>
      <c r="C42" s="4">
        <v>2</v>
      </c>
      <c r="D42" s="4" t="s">
        <v>238</v>
      </c>
      <c r="E42" s="3" t="s">
        <v>477</v>
      </c>
      <c r="F42" s="3"/>
      <c r="G42" s="261"/>
      <c r="H42" s="8" t="s">
        <v>253</v>
      </c>
      <c r="I42" s="12" t="s">
        <v>511</v>
      </c>
      <c r="J42" s="4">
        <v>1.5</v>
      </c>
      <c r="K42" s="4" t="s">
        <v>252</v>
      </c>
      <c r="L42" s="3" t="s">
        <v>477</v>
      </c>
      <c r="M42" s="17"/>
    </row>
    <row r="43" spans="1:13" ht="14.25" customHeight="1">
      <c r="A43" s="19" t="s">
        <v>223</v>
      </c>
      <c r="B43" s="11" t="s">
        <v>512</v>
      </c>
      <c r="C43" s="4">
        <v>0.5</v>
      </c>
      <c r="D43" s="3">
        <v>16</v>
      </c>
      <c r="E43" s="3" t="s">
        <v>477</v>
      </c>
      <c r="F43" s="17"/>
      <c r="G43" s="261"/>
      <c r="H43" s="8" t="s">
        <v>255</v>
      </c>
      <c r="I43" s="30" t="s">
        <v>513</v>
      </c>
      <c r="J43" s="31">
        <v>1.5</v>
      </c>
      <c r="K43" s="17" t="s">
        <v>252</v>
      </c>
      <c r="L43" s="3" t="s">
        <v>477</v>
      </c>
      <c r="M43" s="32"/>
    </row>
    <row r="44" spans="1:13" ht="14.25" customHeight="1">
      <c r="A44" s="19" t="s">
        <v>221</v>
      </c>
      <c r="B44" s="11" t="s">
        <v>514</v>
      </c>
      <c r="C44" s="4">
        <v>0.5</v>
      </c>
      <c r="D44" s="3">
        <v>16</v>
      </c>
      <c r="E44" s="3" t="s">
        <v>477</v>
      </c>
      <c r="F44" s="3"/>
      <c r="G44" s="261"/>
      <c r="H44" s="8" t="s">
        <v>263</v>
      </c>
      <c r="I44" s="18" t="s">
        <v>515</v>
      </c>
      <c r="J44" s="4">
        <v>1</v>
      </c>
      <c r="K44" s="3" t="s">
        <v>265</v>
      </c>
      <c r="L44" s="3" t="s">
        <v>477</v>
      </c>
      <c r="M44" s="17"/>
    </row>
    <row r="45" spans="1:13" ht="14.25" customHeight="1">
      <c r="A45" s="19" t="s">
        <v>119</v>
      </c>
      <c r="B45" s="11" t="s">
        <v>120</v>
      </c>
      <c r="C45" s="4">
        <v>2</v>
      </c>
      <c r="D45" s="3">
        <v>32</v>
      </c>
      <c r="E45" s="3" t="s">
        <v>479</v>
      </c>
      <c r="F45" s="3"/>
      <c r="G45" s="261"/>
      <c r="H45" s="19" t="s">
        <v>225</v>
      </c>
      <c r="I45" s="12" t="s">
        <v>226</v>
      </c>
      <c r="J45" s="3">
        <v>0.5</v>
      </c>
      <c r="K45" s="3">
        <v>16</v>
      </c>
      <c r="L45" s="3" t="s">
        <v>388</v>
      </c>
      <c r="M45" s="17"/>
    </row>
    <row r="46" spans="1:13" ht="14.25" customHeight="1">
      <c r="A46" s="19" t="s">
        <v>122</v>
      </c>
      <c r="B46" s="11" t="s">
        <v>123</v>
      </c>
      <c r="C46" s="4">
        <v>2</v>
      </c>
      <c r="D46" s="3">
        <v>32</v>
      </c>
      <c r="E46" s="3" t="s">
        <v>479</v>
      </c>
      <c r="F46" s="3"/>
      <c r="G46" s="261"/>
      <c r="H46" s="8" t="s">
        <v>126</v>
      </c>
      <c r="I46" s="9" t="s">
        <v>127</v>
      </c>
      <c r="J46" s="4">
        <v>1.5</v>
      </c>
      <c r="K46" s="3">
        <v>24</v>
      </c>
      <c r="L46" s="3" t="s">
        <v>479</v>
      </c>
      <c r="M46" s="17"/>
    </row>
    <row r="47" spans="1:13" ht="14.25" customHeight="1">
      <c r="A47" s="19" t="s">
        <v>130</v>
      </c>
      <c r="B47" s="11" t="s">
        <v>131</v>
      </c>
      <c r="C47" s="4">
        <v>2</v>
      </c>
      <c r="D47" s="3">
        <v>32</v>
      </c>
      <c r="E47" s="3" t="s">
        <v>479</v>
      </c>
      <c r="F47" s="3"/>
      <c r="G47" s="261"/>
      <c r="H47" s="8" t="s">
        <v>179</v>
      </c>
      <c r="I47" s="18" t="s">
        <v>180</v>
      </c>
      <c r="J47" s="6">
        <v>1.5</v>
      </c>
      <c r="K47" s="3">
        <v>24</v>
      </c>
      <c r="L47" s="3" t="s">
        <v>479</v>
      </c>
      <c r="M47" s="33"/>
    </row>
    <row r="48" spans="1:13" ht="14.25" customHeight="1">
      <c r="A48" s="19" t="s">
        <v>162</v>
      </c>
      <c r="B48" s="18" t="s">
        <v>163</v>
      </c>
      <c r="C48" s="6">
        <v>1.5</v>
      </c>
      <c r="D48" s="3">
        <v>24</v>
      </c>
      <c r="E48" s="3" t="s">
        <v>479</v>
      </c>
      <c r="F48" s="3"/>
      <c r="G48" s="261"/>
      <c r="H48" s="8" t="s">
        <v>181</v>
      </c>
      <c r="I48" s="7" t="s">
        <v>516</v>
      </c>
      <c r="J48" s="4">
        <v>1</v>
      </c>
      <c r="K48" s="3">
        <v>16</v>
      </c>
      <c r="L48" s="3" t="s">
        <v>487</v>
      </c>
      <c r="M48" s="33"/>
    </row>
    <row r="49" spans="1:13" ht="14.25" customHeight="1">
      <c r="A49" s="19" t="s">
        <v>157</v>
      </c>
      <c r="B49" s="18" t="s">
        <v>158</v>
      </c>
      <c r="C49" s="4">
        <v>2</v>
      </c>
      <c r="D49" s="3">
        <v>32</v>
      </c>
      <c r="E49" s="3" t="s">
        <v>479</v>
      </c>
      <c r="F49" s="3"/>
      <c r="G49" s="261"/>
      <c r="H49" s="8" t="s">
        <v>160</v>
      </c>
      <c r="I49" s="12" t="s">
        <v>517</v>
      </c>
      <c r="J49" s="34">
        <v>1</v>
      </c>
      <c r="K49" s="3">
        <v>16</v>
      </c>
      <c r="L49" s="3" t="s">
        <v>487</v>
      </c>
      <c r="M49" s="33"/>
    </row>
    <row r="50" spans="1:13" ht="14.25" customHeight="1">
      <c r="A50" s="19"/>
      <c r="B50" s="20"/>
      <c r="C50" s="21"/>
      <c r="D50" s="22"/>
      <c r="E50" s="23"/>
      <c r="F50" s="3"/>
      <c r="G50" s="261"/>
      <c r="H50" s="8" t="s">
        <v>134</v>
      </c>
      <c r="I50" s="7" t="s">
        <v>518</v>
      </c>
      <c r="J50" s="4">
        <v>2</v>
      </c>
      <c r="K50" s="6">
        <v>32</v>
      </c>
      <c r="L50" s="3" t="s">
        <v>487</v>
      </c>
      <c r="M50" s="17"/>
    </row>
    <row r="51" spans="1:13" ht="14.25" customHeight="1">
      <c r="A51" s="19"/>
      <c r="B51" s="19"/>
      <c r="C51" s="19"/>
      <c r="D51" s="19"/>
      <c r="E51" s="19"/>
      <c r="F51" s="19"/>
      <c r="G51" s="261"/>
      <c r="H51" s="8" t="s">
        <v>183</v>
      </c>
      <c r="I51" s="7" t="s">
        <v>519</v>
      </c>
      <c r="J51" s="4">
        <v>1.5</v>
      </c>
      <c r="K51" s="6">
        <v>24</v>
      </c>
      <c r="L51" s="23" t="s">
        <v>487</v>
      </c>
      <c r="M51" s="17"/>
    </row>
    <row r="52" spans="1:13" ht="27" customHeight="1">
      <c r="A52" s="19"/>
      <c r="B52" s="19"/>
      <c r="C52" s="19"/>
      <c r="D52" s="19"/>
      <c r="E52" s="19"/>
      <c r="F52" s="19"/>
      <c r="G52" s="261"/>
      <c r="H52" s="8" t="s">
        <v>261</v>
      </c>
      <c r="I52" s="30" t="s">
        <v>262</v>
      </c>
      <c r="J52" s="31">
        <v>1.5</v>
      </c>
      <c r="K52" s="17" t="s">
        <v>252</v>
      </c>
      <c r="L52" s="6" t="s">
        <v>477</v>
      </c>
      <c r="M52" s="17"/>
    </row>
    <row r="53" spans="1:13" ht="22.5" customHeight="1">
      <c r="A53" s="302" t="s">
        <v>520</v>
      </c>
      <c r="B53" s="303"/>
      <c r="C53" s="303"/>
      <c r="D53" s="303"/>
      <c r="E53" s="303"/>
      <c r="F53" s="303"/>
      <c r="G53" s="261"/>
      <c r="H53" s="302" t="s">
        <v>521</v>
      </c>
      <c r="I53" s="302"/>
      <c r="J53" s="302"/>
      <c r="K53" s="302"/>
      <c r="L53" s="302"/>
      <c r="M53" s="302"/>
    </row>
    <row r="54" spans="1:13" ht="14.25" customHeight="1">
      <c r="A54" s="19" t="s">
        <v>143</v>
      </c>
      <c r="B54" s="18" t="s">
        <v>144</v>
      </c>
      <c r="C54" s="24">
        <v>2</v>
      </c>
      <c r="D54" s="3">
        <v>32</v>
      </c>
      <c r="E54" s="3" t="s">
        <v>477</v>
      </c>
      <c r="F54" s="3"/>
      <c r="G54" s="261"/>
      <c r="H54" s="8" t="s">
        <v>248</v>
      </c>
      <c r="I54" s="18" t="s">
        <v>522</v>
      </c>
      <c r="J54" s="4">
        <v>3</v>
      </c>
      <c r="K54" s="3" t="s">
        <v>247</v>
      </c>
      <c r="L54" s="3" t="s">
        <v>477</v>
      </c>
      <c r="M54" s="17"/>
    </row>
    <row r="55" spans="1:13" ht="12.75" customHeight="1">
      <c r="A55" s="19" t="s">
        <v>147</v>
      </c>
      <c r="B55" s="18" t="s">
        <v>148</v>
      </c>
      <c r="C55" s="4">
        <v>2</v>
      </c>
      <c r="D55" s="3">
        <v>32</v>
      </c>
      <c r="E55" s="3" t="s">
        <v>477</v>
      </c>
      <c r="F55" s="5"/>
      <c r="G55" s="261"/>
      <c r="H55" s="8" t="s">
        <v>266</v>
      </c>
      <c r="I55" s="18" t="s">
        <v>523</v>
      </c>
      <c r="J55" s="4">
        <v>14</v>
      </c>
      <c r="K55" s="3" t="s">
        <v>268</v>
      </c>
      <c r="L55" s="3" t="s">
        <v>477</v>
      </c>
      <c r="M55" s="17"/>
    </row>
    <row r="56" spans="1:13" ht="12.75" customHeight="1">
      <c r="A56" s="19" t="s">
        <v>229</v>
      </c>
      <c r="B56" s="18" t="s">
        <v>524</v>
      </c>
      <c r="C56" s="4">
        <v>0.5</v>
      </c>
      <c r="D56" s="3">
        <v>16</v>
      </c>
      <c r="E56" s="3" t="s">
        <v>477</v>
      </c>
      <c r="F56" s="3"/>
      <c r="G56" s="261"/>
      <c r="H56" s="6"/>
      <c r="I56" s="18"/>
      <c r="J56" s="3"/>
      <c r="K56" s="3"/>
      <c r="L56" s="3"/>
      <c r="M56" s="17"/>
    </row>
    <row r="57" spans="1:13" ht="12.75" customHeight="1">
      <c r="A57" s="19" t="s">
        <v>227</v>
      </c>
      <c r="B57" s="18" t="s">
        <v>525</v>
      </c>
      <c r="C57" s="4">
        <v>0.5</v>
      </c>
      <c r="D57" s="3">
        <v>16</v>
      </c>
      <c r="E57" s="3" t="s">
        <v>477</v>
      </c>
      <c r="F57" s="3"/>
      <c r="G57" s="261"/>
      <c r="H57" s="6"/>
      <c r="I57" s="18"/>
      <c r="J57" s="3"/>
      <c r="K57" s="3"/>
      <c r="L57" s="3"/>
      <c r="M57" s="17"/>
    </row>
    <row r="58" spans="1:13" ht="12.75" customHeight="1">
      <c r="A58" s="19" t="s">
        <v>245</v>
      </c>
      <c r="B58" s="18" t="s">
        <v>526</v>
      </c>
      <c r="C58" s="4">
        <v>3</v>
      </c>
      <c r="D58" s="3" t="s">
        <v>247</v>
      </c>
      <c r="E58" s="3" t="s">
        <v>477</v>
      </c>
      <c r="F58" s="3"/>
      <c r="G58" s="261"/>
      <c r="H58" s="17"/>
      <c r="I58" s="18"/>
      <c r="J58" s="4"/>
      <c r="K58" s="3"/>
      <c r="L58" s="3"/>
      <c r="M58" s="17"/>
    </row>
    <row r="59" spans="1:13" ht="12.75" customHeight="1">
      <c r="A59" s="19" t="s">
        <v>257</v>
      </c>
      <c r="B59" s="18" t="s">
        <v>527</v>
      </c>
      <c r="C59" s="4">
        <v>1.5</v>
      </c>
      <c r="D59" s="4" t="s">
        <v>252</v>
      </c>
      <c r="E59" s="3" t="s">
        <v>477</v>
      </c>
      <c r="F59" s="3"/>
      <c r="G59" s="261"/>
      <c r="H59" s="17"/>
      <c r="I59" s="18"/>
      <c r="J59" s="4"/>
      <c r="K59" s="3"/>
      <c r="L59" s="3"/>
      <c r="M59" s="17"/>
    </row>
    <row r="60" spans="1:13" ht="12.75" customHeight="1">
      <c r="A60" s="19" t="s">
        <v>259</v>
      </c>
      <c r="B60" s="18" t="s">
        <v>528</v>
      </c>
      <c r="C60" s="4">
        <v>1.5</v>
      </c>
      <c r="D60" s="4" t="s">
        <v>252</v>
      </c>
      <c r="E60" s="3" t="s">
        <v>477</v>
      </c>
      <c r="F60" s="3"/>
      <c r="G60" s="261"/>
      <c r="H60" s="25"/>
      <c r="I60" s="25"/>
      <c r="J60" s="25"/>
      <c r="K60" s="25"/>
      <c r="L60" s="25"/>
      <c r="M60" s="17"/>
    </row>
    <row r="61" spans="1:13" ht="12.75" customHeight="1">
      <c r="A61" s="19" t="s">
        <v>88</v>
      </c>
      <c r="B61" s="18" t="s">
        <v>89</v>
      </c>
      <c r="C61" s="4">
        <v>1</v>
      </c>
      <c r="D61" s="3">
        <v>16</v>
      </c>
      <c r="E61" s="3" t="s">
        <v>479</v>
      </c>
      <c r="F61" s="3"/>
      <c r="G61" s="261"/>
      <c r="H61" s="25"/>
      <c r="I61" s="25"/>
      <c r="J61" s="25"/>
      <c r="K61" s="25"/>
      <c r="L61" s="25"/>
      <c r="M61" s="17"/>
    </row>
    <row r="62" spans="1:13" ht="12.75" customHeight="1">
      <c r="A62" s="19" t="s">
        <v>164</v>
      </c>
      <c r="B62" s="18" t="s">
        <v>165</v>
      </c>
      <c r="C62" s="4">
        <v>1</v>
      </c>
      <c r="D62" s="3">
        <v>16</v>
      </c>
      <c r="E62" s="3" t="s">
        <v>479</v>
      </c>
      <c r="F62" s="3"/>
      <c r="G62" s="261"/>
      <c r="H62" s="25"/>
      <c r="I62" s="25"/>
      <c r="J62" s="25"/>
      <c r="K62" s="25"/>
      <c r="L62" s="25"/>
      <c r="M62" s="17"/>
    </row>
    <row r="63" spans="1:13" ht="12.75" customHeight="1">
      <c r="A63" s="19" t="s">
        <v>166</v>
      </c>
      <c r="B63" s="18" t="s">
        <v>167</v>
      </c>
      <c r="C63" s="4">
        <v>1</v>
      </c>
      <c r="D63" s="3">
        <v>16</v>
      </c>
      <c r="E63" s="3" t="s">
        <v>479</v>
      </c>
      <c r="F63" s="3"/>
      <c r="G63" s="261"/>
      <c r="H63" s="25"/>
      <c r="I63" s="25"/>
      <c r="J63" s="25"/>
      <c r="K63" s="25"/>
      <c r="L63" s="25"/>
      <c r="M63" s="17"/>
    </row>
    <row r="64" spans="1:13" ht="12.75" customHeight="1">
      <c r="A64" s="13"/>
      <c r="B64" s="18"/>
      <c r="C64" s="4"/>
      <c r="D64" s="3"/>
      <c r="E64" s="3"/>
      <c r="F64" s="3"/>
      <c r="G64" s="261"/>
      <c r="H64" s="17"/>
      <c r="I64" s="17"/>
      <c r="J64" s="17"/>
      <c r="K64" s="17"/>
      <c r="L64" s="3"/>
      <c r="M64" s="13"/>
    </row>
    <row r="65" spans="2:12" ht="15.75">
      <c r="B65" s="35"/>
      <c r="C65" s="36"/>
      <c r="D65" s="37"/>
      <c r="E65" s="37"/>
      <c r="F65" s="37"/>
      <c r="G65" s="37"/>
      <c r="H65" s="38"/>
      <c r="I65" s="38"/>
      <c r="J65" s="38"/>
      <c r="K65" s="38"/>
      <c r="L65" s="37"/>
    </row>
    <row r="66" spans="2:12" ht="15.75">
      <c r="B66" s="35"/>
      <c r="C66" s="36"/>
      <c r="D66" s="37"/>
      <c r="E66" s="37"/>
      <c r="F66" s="37"/>
      <c r="G66" s="37"/>
      <c r="H66" s="38"/>
      <c r="I66" s="38"/>
      <c r="J66" s="38"/>
      <c r="K66" s="38"/>
      <c r="L66" s="37"/>
    </row>
    <row r="67" spans="2:12" ht="15.75">
      <c r="B67" s="35"/>
      <c r="C67" s="36"/>
      <c r="D67" s="37"/>
      <c r="E67" s="37"/>
      <c r="F67" s="37"/>
      <c r="G67" s="37"/>
      <c r="H67" s="38"/>
      <c r="I67" s="38"/>
      <c r="J67" s="38"/>
      <c r="K67" s="38"/>
      <c r="L67" s="37"/>
    </row>
    <row r="68" spans="2:12" ht="15.75">
      <c r="B68" s="35"/>
      <c r="C68" s="36"/>
      <c r="D68" s="37"/>
      <c r="E68" s="37"/>
      <c r="F68" s="37"/>
      <c r="G68" s="37"/>
      <c r="H68" s="38"/>
      <c r="I68" s="38"/>
      <c r="J68" s="38"/>
      <c r="K68" s="38"/>
      <c r="L68" s="37"/>
    </row>
    <row r="69" spans="2:12" ht="15.75">
      <c r="B69" s="35"/>
      <c r="C69" s="36"/>
      <c r="D69" s="37"/>
      <c r="E69" s="37"/>
      <c r="F69" s="37"/>
      <c r="G69" s="37"/>
      <c r="H69" s="38"/>
      <c r="I69" s="38"/>
      <c r="J69" s="38"/>
      <c r="K69" s="38"/>
      <c r="L69" s="37"/>
    </row>
    <row r="70" spans="2:12" ht="15.75">
      <c r="B70" s="35"/>
      <c r="C70" s="36"/>
      <c r="D70" s="37"/>
      <c r="E70" s="37"/>
      <c r="F70" s="37"/>
      <c r="G70" s="37"/>
      <c r="H70" s="38"/>
      <c r="I70" s="38"/>
      <c r="J70" s="38"/>
      <c r="K70" s="38"/>
      <c r="L70" s="37"/>
    </row>
    <row r="71" spans="2:12" ht="15.75">
      <c r="B71" s="35"/>
      <c r="C71" s="36"/>
      <c r="D71" s="37"/>
      <c r="E71" s="37"/>
      <c r="F71" s="37"/>
      <c r="G71" s="37"/>
      <c r="H71" s="38"/>
      <c r="I71" s="38"/>
      <c r="J71" s="38"/>
      <c r="K71" s="38"/>
      <c r="L71" s="37"/>
    </row>
    <row r="72" spans="2:12" ht="15.75">
      <c r="B72" s="35"/>
      <c r="C72" s="36"/>
      <c r="D72" s="37"/>
      <c r="E72" s="37"/>
      <c r="F72" s="37"/>
      <c r="G72" s="37"/>
      <c r="H72" s="38"/>
      <c r="I72" s="38"/>
      <c r="J72" s="38"/>
      <c r="K72" s="38"/>
      <c r="L72" s="37"/>
    </row>
    <row r="73" spans="2:12" ht="15.75">
      <c r="B73" s="35"/>
      <c r="C73" s="36"/>
      <c r="D73" s="37"/>
      <c r="E73" s="37"/>
      <c r="F73" s="37"/>
      <c r="G73" s="37"/>
      <c r="H73" s="38"/>
      <c r="I73" s="38"/>
      <c r="J73" s="38"/>
      <c r="K73" s="38"/>
      <c r="L73" s="37"/>
    </row>
    <row r="74" spans="6:7" ht="15.75">
      <c r="F74" s="37"/>
      <c r="G74" s="37"/>
    </row>
    <row r="75" spans="6:7" ht="15.75">
      <c r="F75" s="37"/>
      <c r="G75" s="37"/>
    </row>
    <row r="76" ht="15.75">
      <c r="G76" s="37"/>
    </row>
  </sheetData>
  <sheetProtection/>
  <mergeCells count="23">
    <mergeCell ref="D2:D3"/>
    <mergeCell ref="E2:E3"/>
    <mergeCell ref="F2:F3"/>
    <mergeCell ref="A1:M1"/>
    <mergeCell ref="A4:F4"/>
    <mergeCell ref="H4:M4"/>
    <mergeCell ref="K2:K3"/>
    <mergeCell ref="L2:L3"/>
    <mergeCell ref="M2:M3"/>
    <mergeCell ref="G2:G64"/>
    <mergeCell ref="H2:H3"/>
    <mergeCell ref="I2:I3"/>
    <mergeCell ref="J2:J3"/>
    <mergeCell ref="A35:F35"/>
    <mergeCell ref="H35:M35"/>
    <mergeCell ref="A53:F53"/>
    <mergeCell ref="H53:M53"/>
    <mergeCell ref="A2:A3"/>
    <mergeCell ref="B2:B3"/>
    <mergeCell ref="C2:C3"/>
    <mergeCell ref="H16:M16"/>
    <mergeCell ref="A19:F19"/>
    <mergeCell ref="H19:M19"/>
  </mergeCells>
  <printOptions/>
  <pageMargins left="0.6298611111111111" right="0.3541666666666667" top="0.6097222222222223" bottom="0.5388888888888889" header="0.38958333333333334" footer="0.33055555555555555"/>
  <pageSetup fitToHeight="0"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dell</cp:lastModifiedBy>
  <cp:lastPrinted>2023-03-17T01:38:02Z</cp:lastPrinted>
  <dcterms:created xsi:type="dcterms:W3CDTF">2004-03-18T06:21:58Z</dcterms:created>
  <dcterms:modified xsi:type="dcterms:W3CDTF">2023-03-17T01:56:02Z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412E7CB706454148B15E215280DE8BAE</vt:lpwstr>
  </property>
</Properties>
</file>