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 name="_xlnm.Print_Titles" localSheetId="1">'附表2'!$2:$4</definedName>
    <definedName name="_xlnm.Print_Titles" localSheetId="4">'附表5'!$1:$4</definedName>
    <definedName name="_xlnm.Print_Titles" localSheetId="5">'附表6'!$1:$3</definedName>
  </definedNames>
  <calcPr fullCalcOnLoad="1"/>
</workbook>
</file>

<file path=xl/sharedStrings.xml><?xml version="1.0" encoding="utf-8"?>
<sst xmlns="http://schemas.openxmlformats.org/spreadsheetml/2006/main" count="1183" uniqueCount="558">
  <si>
    <r>
      <t>附件</t>
    </r>
    <r>
      <rPr>
        <b/>
        <sz val="18"/>
        <rFont val="Times New Roman"/>
        <family val="1"/>
      </rPr>
      <t>1</t>
    </r>
    <r>
      <rPr>
        <b/>
        <sz val="18"/>
        <rFont val="仿宋_GB2312"/>
        <family val="0"/>
      </rPr>
      <t>：</t>
    </r>
    <r>
      <rPr>
        <b/>
        <sz val="18"/>
        <rFont val="Times New Roman"/>
        <family val="1"/>
      </rPr>
      <t xml:space="preserve"> </t>
    </r>
    <r>
      <rPr>
        <b/>
        <sz val="18"/>
        <rFont val="仿宋_GB2312"/>
        <family val="0"/>
      </rPr>
      <t>教学计划</t>
    </r>
  </si>
  <si>
    <r>
      <t>附表</t>
    </r>
    <r>
      <rPr>
        <sz val="14"/>
        <rFont val="Times New Roman"/>
        <family val="1"/>
      </rPr>
      <t xml:space="preserve">1        </t>
    </r>
    <r>
      <rPr>
        <sz val="14"/>
        <rFont val="黑体"/>
        <family val="3"/>
      </rPr>
      <t>课程设置及教学安排表</t>
    </r>
  </si>
  <si>
    <t>课程
模块</t>
  </si>
  <si>
    <t>课程
编码</t>
  </si>
  <si>
    <t>课程名称</t>
  </si>
  <si>
    <t>学
分</t>
  </si>
  <si>
    <t>总
学
时</t>
  </si>
  <si>
    <t>理论学时</t>
  </si>
  <si>
    <t>课内实践学时</t>
  </si>
  <si>
    <t>各学期学时分配</t>
  </si>
  <si>
    <t>课程性质代码</t>
  </si>
  <si>
    <t>模块
学分要求</t>
  </si>
  <si>
    <t>实验</t>
  </si>
  <si>
    <t>上机</t>
  </si>
  <si>
    <t>其他</t>
  </si>
  <si>
    <t>一</t>
  </si>
  <si>
    <t>二</t>
  </si>
  <si>
    <t>三</t>
  </si>
  <si>
    <t>四</t>
  </si>
  <si>
    <t>2+</t>
  </si>
  <si>
    <t>4+</t>
  </si>
  <si>
    <t>6+</t>
  </si>
  <si>
    <t>通识教育教学模块</t>
  </si>
  <si>
    <t>通识核心课程</t>
  </si>
  <si>
    <t>A070004</t>
  </si>
  <si>
    <t>电工电子技术</t>
  </si>
  <si>
    <t>A1</t>
  </si>
  <si>
    <r>
      <t>A1=60.5</t>
    </r>
    <r>
      <rPr>
        <sz val="9"/>
        <rFont val="宋体"/>
        <family val="0"/>
      </rPr>
      <t>学分，</t>
    </r>
    <r>
      <rPr>
        <sz val="9"/>
        <rFont val="Times New Roman"/>
        <family val="1"/>
      </rPr>
      <t>A2</t>
    </r>
    <r>
      <rPr>
        <sz val="9"/>
        <rFont val="宋体"/>
        <family val="0"/>
      </rPr>
      <t>≥2</t>
    </r>
    <r>
      <rPr>
        <sz val="9"/>
        <rFont val="Times New Roman"/>
        <family val="1"/>
      </rPr>
      <t>.5</t>
    </r>
    <r>
      <rPr>
        <sz val="9"/>
        <rFont val="宋体"/>
        <family val="0"/>
      </rPr>
      <t>学分</t>
    </r>
  </si>
  <si>
    <t>A110001</t>
  </si>
  <si>
    <r>
      <t>高等数学</t>
    </r>
    <r>
      <rPr>
        <sz val="9"/>
        <rFont val="Times New Roman"/>
        <family val="1"/>
      </rPr>
      <t>I-A1</t>
    </r>
  </si>
  <si>
    <t>A110002</t>
  </si>
  <si>
    <r>
      <t>高等数学</t>
    </r>
    <r>
      <rPr>
        <sz val="9"/>
        <rFont val="Times New Roman"/>
        <family val="1"/>
      </rPr>
      <t>I-A2</t>
    </r>
  </si>
  <si>
    <t>A110011</t>
  </si>
  <si>
    <t>线性代数B</t>
  </si>
  <si>
    <t>A110020</t>
  </si>
  <si>
    <r>
      <t>大学物理</t>
    </r>
    <r>
      <rPr>
        <sz val="9"/>
        <rFont val="Times New Roman"/>
        <family val="1"/>
      </rPr>
      <t>A1</t>
    </r>
  </si>
  <si>
    <t>A110021</t>
  </si>
  <si>
    <r>
      <t>大学物理A</t>
    </r>
    <r>
      <rPr>
        <sz val="9"/>
        <rFont val="Times New Roman"/>
        <family val="1"/>
      </rPr>
      <t>2</t>
    </r>
  </si>
  <si>
    <t>A110035</t>
  </si>
  <si>
    <t>工程力学</t>
  </si>
  <si>
    <t>A110036</t>
  </si>
  <si>
    <t>工程制图基础</t>
  </si>
  <si>
    <t>A120001</t>
  </si>
  <si>
    <r>
      <t>大学英语</t>
    </r>
    <r>
      <rPr>
        <sz val="9"/>
        <rFont val="Times New Roman"/>
        <family val="1"/>
      </rPr>
      <t>1</t>
    </r>
  </si>
  <si>
    <t>A120002</t>
  </si>
  <si>
    <r>
      <t>大学英语</t>
    </r>
    <r>
      <rPr>
        <sz val="9"/>
        <rFont val="Times New Roman"/>
        <family val="1"/>
      </rPr>
      <t>2</t>
    </r>
  </si>
  <si>
    <t>A120003</t>
  </si>
  <si>
    <r>
      <t>大学英语</t>
    </r>
    <r>
      <rPr>
        <sz val="9"/>
        <rFont val="Times New Roman"/>
        <family val="1"/>
      </rPr>
      <t>3/</t>
    </r>
    <r>
      <rPr>
        <sz val="9"/>
        <rFont val="宋体"/>
        <family val="0"/>
      </rPr>
      <t>大学英语拓展课</t>
    </r>
    <r>
      <rPr>
        <sz val="9"/>
        <rFont val="Times New Roman"/>
        <family val="1"/>
      </rPr>
      <t>1</t>
    </r>
  </si>
  <si>
    <t>A120004</t>
  </si>
  <si>
    <r>
      <t>大学英语</t>
    </r>
    <r>
      <rPr>
        <sz val="9"/>
        <rFont val="Times New Roman"/>
        <family val="1"/>
      </rPr>
      <t>4/</t>
    </r>
    <r>
      <rPr>
        <sz val="9"/>
        <rFont val="宋体"/>
        <family val="0"/>
      </rPr>
      <t>大学英语拓展课</t>
    </r>
    <r>
      <rPr>
        <sz val="9"/>
        <rFont val="Times New Roman"/>
        <family val="1"/>
      </rPr>
      <t>2</t>
    </r>
  </si>
  <si>
    <t>A130001</t>
  </si>
  <si>
    <t>中国近现代史纲要</t>
  </si>
  <si>
    <t>A130002</t>
  </si>
  <si>
    <t>毛泽东思想和中国特色社会主义理论体系概论</t>
  </si>
  <si>
    <t>A130003</t>
  </si>
  <si>
    <t>马克思主义基本原理</t>
  </si>
  <si>
    <t>A130004</t>
  </si>
  <si>
    <t>思想道德修养与法律基础</t>
  </si>
  <si>
    <t>A130005</t>
  </si>
  <si>
    <r>
      <t>形势与政策</t>
    </r>
    <r>
      <rPr>
        <sz val="9"/>
        <rFont val="Times New Roman"/>
        <family val="1"/>
      </rPr>
      <t>1</t>
    </r>
  </si>
  <si>
    <t>A130006</t>
  </si>
  <si>
    <r>
      <t>形势与政策</t>
    </r>
    <r>
      <rPr>
        <sz val="9"/>
        <rFont val="Times New Roman"/>
        <family val="1"/>
      </rPr>
      <t>2</t>
    </r>
  </si>
  <si>
    <t>A130007</t>
  </si>
  <si>
    <r>
      <t>形势与政策</t>
    </r>
    <r>
      <rPr>
        <sz val="9"/>
        <rFont val="Times New Roman"/>
        <family val="1"/>
      </rPr>
      <t>3</t>
    </r>
  </si>
  <si>
    <t>A130008</t>
  </si>
  <si>
    <r>
      <t>形势与政策</t>
    </r>
    <r>
      <rPr>
        <sz val="9"/>
        <rFont val="Times New Roman"/>
        <family val="1"/>
      </rPr>
      <t>4</t>
    </r>
  </si>
  <si>
    <t>A170001</t>
  </si>
  <si>
    <r>
      <t>大学体育</t>
    </r>
    <r>
      <rPr>
        <sz val="9"/>
        <rFont val="Times New Roman"/>
        <family val="1"/>
      </rPr>
      <t>1</t>
    </r>
  </si>
  <si>
    <t>A170002</t>
  </si>
  <si>
    <r>
      <t>大学体育</t>
    </r>
    <r>
      <rPr>
        <sz val="9"/>
        <rFont val="Times New Roman"/>
        <family val="1"/>
      </rPr>
      <t>2</t>
    </r>
  </si>
  <si>
    <t>A170003</t>
  </si>
  <si>
    <r>
      <t>大学体育</t>
    </r>
    <r>
      <rPr>
        <sz val="9"/>
        <rFont val="Times New Roman"/>
        <family val="1"/>
      </rPr>
      <t>3</t>
    </r>
  </si>
  <si>
    <t>A170004</t>
  </si>
  <si>
    <r>
      <t>大学体育</t>
    </r>
    <r>
      <rPr>
        <sz val="9"/>
        <rFont val="Times New Roman"/>
        <family val="1"/>
      </rPr>
      <t>4</t>
    </r>
  </si>
  <si>
    <t>A230001</t>
  </si>
  <si>
    <t>军事理论</t>
  </si>
  <si>
    <r>
      <t>小</t>
    </r>
    <r>
      <rPr>
        <b/>
        <sz val="9"/>
        <rFont val="Times New Roman"/>
        <family val="1"/>
      </rPr>
      <t xml:space="preserve">    </t>
    </r>
    <r>
      <rPr>
        <b/>
        <sz val="9"/>
        <rFont val="宋体"/>
        <family val="0"/>
      </rPr>
      <t>计</t>
    </r>
  </si>
  <si>
    <t>A030001</t>
  </si>
  <si>
    <t>高级语言程序设计</t>
  </si>
  <si>
    <t>A2</t>
  </si>
  <si>
    <t>A030059</t>
  </si>
  <si>
    <t>工程伦理</t>
  </si>
  <si>
    <t>A030158</t>
  </si>
  <si>
    <t>信息检索与利用</t>
  </si>
  <si>
    <t>A090001</t>
  </si>
  <si>
    <t>大学计算机基础</t>
  </si>
  <si>
    <t>A110013</t>
  </si>
  <si>
    <t>概率论与数理统计B</t>
  </si>
  <si>
    <t>A110040</t>
  </si>
  <si>
    <r>
      <t>机械制图</t>
    </r>
    <r>
      <rPr>
        <sz val="9"/>
        <rFont val="Times New Roman"/>
        <family val="1"/>
      </rPr>
      <t>II</t>
    </r>
  </si>
  <si>
    <r>
      <t>小</t>
    </r>
    <r>
      <rPr>
        <b/>
        <sz val="9"/>
        <rFont val="Times New Roman"/>
        <family val="1"/>
      </rPr>
      <t xml:space="preserve">     </t>
    </r>
    <r>
      <rPr>
        <b/>
        <sz val="9"/>
        <rFont val="宋体"/>
        <family val="0"/>
      </rPr>
      <t>计</t>
    </r>
  </si>
  <si>
    <t>通识拓展课程</t>
  </si>
  <si>
    <r>
      <t>本科生必须取得</t>
    </r>
    <r>
      <rPr>
        <sz val="9"/>
        <rFont val="Times New Roman"/>
        <family val="1"/>
      </rPr>
      <t>10</t>
    </r>
    <r>
      <rPr>
        <sz val="9"/>
        <rFont val="宋体"/>
        <family val="0"/>
      </rPr>
      <t>个及其以上的通识拓展课程学分，方可毕业</t>
    </r>
  </si>
  <si>
    <t>A3</t>
  </si>
  <si>
    <r>
      <t>A3</t>
    </r>
    <r>
      <rPr>
        <sz val="9"/>
        <rFont val="宋体"/>
        <family val="0"/>
      </rPr>
      <t>≥</t>
    </r>
    <r>
      <rPr>
        <sz val="9"/>
        <rFont val="Times New Roman"/>
        <family val="1"/>
      </rPr>
      <t>10</t>
    </r>
    <r>
      <rPr>
        <sz val="9"/>
        <rFont val="宋体"/>
        <family val="0"/>
      </rPr>
      <t>学分</t>
    </r>
  </si>
  <si>
    <t>专业教育教学模块</t>
  </si>
  <si>
    <t>专业基础课程</t>
  </si>
  <si>
    <t>A030060</t>
  </si>
  <si>
    <t>分析化学</t>
  </si>
  <si>
    <t>B1</t>
  </si>
  <si>
    <r>
      <t>B1=22</t>
    </r>
    <r>
      <rPr>
        <sz val="9"/>
        <rFont val="宋体"/>
        <family val="0"/>
      </rPr>
      <t>学分，</t>
    </r>
    <r>
      <rPr>
        <sz val="9"/>
        <rFont val="Times New Roman"/>
        <family val="1"/>
      </rPr>
      <t>B2</t>
    </r>
    <r>
      <rPr>
        <sz val="9"/>
        <rFont val="宋体"/>
        <family val="0"/>
      </rPr>
      <t>≥</t>
    </r>
    <r>
      <rPr>
        <sz val="9"/>
        <rFont val="Times New Roman"/>
        <family val="1"/>
      </rPr>
      <t>2.5</t>
    </r>
    <r>
      <rPr>
        <sz val="9"/>
        <rFont val="宋体"/>
        <family val="0"/>
      </rPr>
      <t>学分</t>
    </r>
  </si>
  <si>
    <t>A030061</t>
  </si>
  <si>
    <t>流体力学与流体机械</t>
  </si>
  <si>
    <t>A030062</t>
  </si>
  <si>
    <t>环境工程微生物学</t>
  </si>
  <si>
    <t>A030063</t>
  </si>
  <si>
    <t>环境监测</t>
  </si>
  <si>
    <t>A030064</t>
  </si>
  <si>
    <t>环境工程原理</t>
  </si>
  <si>
    <t>A160003</t>
  </si>
  <si>
    <t>无机化学</t>
  </si>
  <si>
    <t>A160005</t>
  </si>
  <si>
    <t>有机化学</t>
  </si>
  <si>
    <t xml:space="preserve"> </t>
  </si>
  <si>
    <t>A160008</t>
  </si>
  <si>
    <t>物理化学B</t>
  </si>
  <si>
    <t>A010005</t>
  </si>
  <si>
    <t>建筑概论</t>
  </si>
  <si>
    <t>B2</t>
  </si>
  <si>
    <t>A030065</t>
  </si>
  <si>
    <t>环境法</t>
  </si>
  <si>
    <t>A030066</t>
  </si>
  <si>
    <t>环境系统分析</t>
  </si>
  <si>
    <t>A030067</t>
  </si>
  <si>
    <r>
      <t>环境工程</t>
    </r>
    <r>
      <rPr>
        <sz val="9"/>
        <rFont val="Times New Roman"/>
        <family val="1"/>
      </rPr>
      <t>CAD</t>
    </r>
  </si>
  <si>
    <t>A030144</t>
  </si>
  <si>
    <t>专业外语</t>
  </si>
  <si>
    <t>A030176</t>
  </si>
  <si>
    <t>建筑功能材料</t>
  </si>
  <si>
    <t>A061074</t>
  </si>
  <si>
    <t>工程经济与项目管理</t>
  </si>
  <si>
    <t>A064014</t>
  </si>
  <si>
    <t>大数据概论</t>
  </si>
  <si>
    <t>A092048</t>
  </si>
  <si>
    <t>算法设计与分析</t>
  </si>
  <si>
    <t>环境工程专业方向课程</t>
  </si>
  <si>
    <t>A030068</t>
  </si>
  <si>
    <r>
      <t>大气污染控制工程</t>
    </r>
    <r>
      <rPr>
        <sz val="9"/>
        <rFont val="Times New Roman"/>
        <family val="1"/>
      </rPr>
      <t>1</t>
    </r>
  </si>
  <si>
    <t>C1</t>
  </si>
  <si>
    <r>
      <t>C1=17</t>
    </r>
    <r>
      <rPr>
        <sz val="9"/>
        <rFont val="宋体"/>
        <family val="0"/>
      </rPr>
      <t>学分，</t>
    </r>
    <r>
      <rPr>
        <sz val="9"/>
        <rFont val="Times New Roman"/>
        <family val="1"/>
      </rPr>
      <t>C2</t>
    </r>
    <r>
      <rPr>
        <sz val="9"/>
        <rFont val="宋体"/>
        <family val="0"/>
      </rPr>
      <t>≥</t>
    </r>
    <r>
      <rPr>
        <sz val="9"/>
        <rFont val="Times New Roman"/>
        <family val="1"/>
      </rPr>
      <t>2.5</t>
    </r>
    <r>
      <rPr>
        <sz val="9"/>
        <rFont val="宋体"/>
        <family val="0"/>
      </rPr>
      <t>学分</t>
    </r>
  </si>
  <si>
    <t>A030069</t>
  </si>
  <si>
    <r>
      <t>大气污染控制工程</t>
    </r>
    <r>
      <rPr>
        <sz val="9"/>
        <rFont val="Times New Roman"/>
        <family val="1"/>
      </rPr>
      <t>2</t>
    </r>
  </si>
  <si>
    <t>A030070</t>
  </si>
  <si>
    <r>
      <t>水污染控制工程</t>
    </r>
    <r>
      <rPr>
        <sz val="9"/>
        <rFont val="Times New Roman"/>
        <family val="1"/>
      </rPr>
      <t>1</t>
    </r>
  </si>
  <si>
    <t>A030071</t>
  </si>
  <si>
    <r>
      <t>水污染控制工程</t>
    </r>
    <r>
      <rPr>
        <sz val="9"/>
        <rFont val="Times New Roman"/>
        <family val="1"/>
      </rPr>
      <t>2</t>
    </r>
  </si>
  <si>
    <t>A030072</t>
  </si>
  <si>
    <t>环境影响评价</t>
  </si>
  <si>
    <t>A030073</t>
  </si>
  <si>
    <t>固体废物处理与处置</t>
  </si>
  <si>
    <t>A030074</t>
  </si>
  <si>
    <t>环境规划与管理</t>
  </si>
  <si>
    <t xml:space="preserve">A030075
</t>
  </si>
  <si>
    <t>物理性污染控制</t>
  </si>
  <si>
    <t>A030076</t>
  </si>
  <si>
    <t>排水管网系统</t>
  </si>
  <si>
    <t>C2</t>
  </si>
  <si>
    <t>A030077</t>
  </si>
  <si>
    <t>土壤污染修复工程概论</t>
  </si>
  <si>
    <t>A030078</t>
  </si>
  <si>
    <t>环境污染生态学(双语)</t>
  </si>
  <si>
    <t>A030079</t>
  </si>
  <si>
    <t>水污染控制工艺设计</t>
  </si>
  <si>
    <t>A030080</t>
  </si>
  <si>
    <t>大气污染控制工艺设计</t>
  </si>
  <si>
    <t>创新创业教育及课外素质教育模块</t>
  </si>
  <si>
    <t>创新创业教育课程</t>
  </si>
  <si>
    <t>A130009</t>
  </si>
  <si>
    <t>创新创业基础</t>
  </si>
  <si>
    <t>D1</t>
  </si>
  <si>
    <r>
      <t>D1=2.5</t>
    </r>
    <r>
      <rPr>
        <sz val="9"/>
        <rFont val="宋体"/>
        <family val="0"/>
      </rPr>
      <t>学分，</t>
    </r>
    <r>
      <rPr>
        <sz val="9"/>
        <rFont val="Times New Roman"/>
        <family val="1"/>
      </rPr>
      <t>D2</t>
    </r>
    <r>
      <rPr>
        <sz val="9"/>
        <rFont val="宋体"/>
        <family val="0"/>
      </rPr>
      <t>≥</t>
    </r>
    <r>
      <rPr>
        <sz val="9"/>
        <rFont val="Times New Roman"/>
        <family val="1"/>
      </rPr>
      <t>1</t>
    </r>
    <r>
      <rPr>
        <sz val="9"/>
        <rFont val="宋体"/>
        <family val="0"/>
      </rPr>
      <t>学分</t>
    </r>
  </si>
  <si>
    <t>A030081</t>
  </si>
  <si>
    <t>学科前沿系列专题</t>
  </si>
  <si>
    <t>A030082</t>
  </si>
  <si>
    <t>环境工程导论</t>
  </si>
  <si>
    <t>D2</t>
  </si>
  <si>
    <t>A030083</t>
  </si>
  <si>
    <t>环保设备基础</t>
  </si>
  <si>
    <t>A030084</t>
  </si>
  <si>
    <t>清洁生产概论</t>
  </si>
  <si>
    <t>A030085</t>
  </si>
  <si>
    <t>环境基因组学技术创新与应用</t>
  </si>
  <si>
    <t>A030086</t>
  </si>
  <si>
    <t>环境类大学生创新创业能力培养与实践</t>
  </si>
  <si>
    <t>课外素质教育学分</t>
  </si>
  <si>
    <r>
      <t>本科生必须取得</t>
    </r>
    <r>
      <rPr>
        <sz val="9"/>
        <rFont val="Times New Roman"/>
        <family val="1"/>
      </rPr>
      <t>10</t>
    </r>
    <r>
      <rPr>
        <sz val="9"/>
        <rFont val="宋体"/>
        <family val="0"/>
      </rPr>
      <t>个及其以上的课外素质教育学分，方可授予学士学位（以下课程必选）</t>
    </r>
  </si>
  <si>
    <t>D3</t>
  </si>
  <si>
    <r>
      <t>D3</t>
    </r>
    <r>
      <rPr>
        <sz val="9"/>
        <rFont val="宋体"/>
        <family val="0"/>
      </rPr>
      <t>≥</t>
    </r>
    <r>
      <rPr>
        <sz val="9"/>
        <rFont val="Times New Roman"/>
        <family val="1"/>
      </rPr>
      <t>10</t>
    </r>
    <r>
      <rPr>
        <sz val="9"/>
        <rFont val="宋体"/>
        <family val="0"/>
      </rPr>
      <t>学分</t>
    </r>
  </si>
  <si>
    <t>A030154</t>
  </si>
  <si>
    <t>污染防治与生态保护综合讲座</t>
  </si>
  <si>
    <r>
      <t>备注：课程性质代码：通识核心课程</t>
    </r>
    <r>
      <rPr>
        <sz val="9"/>
        <rFont val="Times New Roman"/>
        <family val="1"/>
      </rPr>
      <t>—A1</t>
    </r>
    <r>
      <rPr>
        <sz val="9"/>
        <rFont val="宋体"/>
        <family val="0"/>
      </rPr>
      <t>（必修）、</t>
    </r>
    <r>
      <rPr>
        <sz val="9"/>
        <rFont val="Times New Roman"/>
        <family val="1"/>
      </rPr>
      <t>A2</t>
    </r>
    <r>
      <rPr>
        <sz val="9"/>
        <rFont val="宋体"/>
        <family val="0"/>
      </rPr>
      <t>（选修）；通识拓展课程</t>
    </r>
    <r>
      <rPr>
        <sz val="9"/>
        <rFont val="Times New Roman"/>
        <family val="1"/>
      </rPr>
      <t>—A3</t>
    </r>
    <r>
      <rPr>
        <sz val="9"/>
        <rFont val="宋体"/>
        <family val="0"/>
      </rPr>
      <t xml:space="preserve">（选修）；
</t>
    </r>
    <r>
      <rPr>
        <sz val="9"/>
        <rFont val="Times New Roman"/>
        <family val="1"/>
      </rPr>
      <t xml:space="preserve">            </t>
    </r>
    <r>
      <rPr>
        <sz val="9"/>
        <rFont val="宋体"/>
        <family val="0"/>
      </rPr>
      <t>专业基础课程</t>
    </r>
    <r>
      <rPr>
        <sz val="9"/>
        <rFont val="Times New Roman"/>
        <family val="1"/>
      </rPr>
      <t>—B1</t>
    </r>
    <r>
      <rPr>
        <sz val="9"/>
        <rFont val="宋体"/>
        <family val="0"/>
      </rPr>
      <t>（必修）、</t>
    </r>
    <r>
      <rPr>
        <sz val="9"/>
        <rFont val="Times New Roman"/>
        <family val="1"/>
      </rPr>
      <t>B2</t>
    </r>
    <r>
      <rPr>
        <sz val="9"/>
        <rFont val="宋体"/>
        <family val="0"/>
      </rPr>
      <t>（选修）；专业方向课程</t>
    </r>
    <r>
      <rPr>
        <sz val="9"/>
        <rFont val="Times New Roman"/>
        <family val="1"/>
      </rPr>
      <t>—C1</t>
    </r>
    <r>
      <rPr>
        <sz val="9"/>
        <rFont val="宋体"/>
        <family val="0"/>
      </rPr>
      <t>（必修）、</t>
    </r>
    <r>
      <rPr>
        <sz val="9"/>
        <rFont val="Times New Roman"/>
        <family val="1"/>
      </rPr>
      <t>C2</t>
    </r>
    <r>
      <rPr>
        <sz val="9"/>
        <rFont val="宋体"/>
        <family val="0"/>
      </rPr>
      <t xml:space="preserve">（选修）；
</t>
    </r>
    <r>
      <rPr>
        <sz val="9"/>
        <rFont val="Times New Roman"/>
        <family val="1"/>
      </rPr>
      <t xml:space="preserve">            </t>
    </r>
    <r>
      <rPr>
        <sz val="9"/>
        <rFont val="宋体"/>
        <family val="0"/>
      </rPr>
      <t>创新创业教育及课外素质教育模块</t>
    </r>
    <r>
      <rPr>
        <sz val="9"/>
        <rFont val="Times New Roman"/>
        <family val="1"/>
      </rPr>
      <t>—D1</t>
    </r>
    <r>
      <rPr>
        <sz val="9"/>
        <rFont val="宋体"/>
        <family val="0"/>
      </rPr>
      <t>（必修）、</t>
    </r>
    <r>
      <rPr>
        <sz val="9"/>
        <rFont val="Times New Roman"/>
        <family val="1"/>
      </rPr>
      <t>D2</t>
    </r>
    <r>
      <rPr>
        <sz val="9"/>
        <rFont val="宋体"/>
        <family val="0"/>
      </rPr>
      <t>（选修）、</t>
    </r>
    <r>
      <rPr>
        <sz val="9"/>
        <rFont val="Times New Roman"/>
        <family val="1"/>
      </rPr>
      <t>D3</t>
    </r>
    <r>
      <rPr>
        <sz val="9"/>
        <rFont val="宋体"/>
        <family val="0"/>
      </rPr>
      <t>（课外素质教育学分）</t>
    </r>
    <r>
      <rPr>
        <sz val="9"/>
        <rFont val="Times New Roman"/>
        <family val="1"/>
      </rPr>
      <t xml:space="preserve">;
            </t>
    </r>
    <r>
      <rPr>
        <sz val="9"/>
        <rFont val="宋体"/>
        <family val="0"/>
      </rPr>
      <t>通过四级的本科生可选择修读大学英语拓展课程。
       各学期学时分配：</t>
    </r>
    <r>
      <rPr>
        <sz val="9"/>
        <rFont val="Times New Roman"/>
        <family val="1"/>
      </rPr>
      <t>2+</t>
    </r>
    <r>
      <rPr>
        <sz val="9"/>
        <rFont val="宋体"/>
        <family val="0"/>
      </rPr>
      <t>表示第</t>
    </r>
    <r>
      <rPr>
        <sz val="9"/>
        <rFont val="Times New Roman"/>
        <family val="1"/>
      </rPr>
      <t>2</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4+</t>
    </r>
    <r>
      <rPr>
        <sz val="9"/>
        <rFont val="宋体"/>
        <family val="0"/>
      </rPr>
      <t>表示第</t>
    </r>
    <r>
      <rPr>
        <sz val="9"/>
        <rFont val="Times New Roman"/>
        <family val="1"/>
      </rPr>
      <t>4</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6+</t>
    </r>
    <r>
      <rPr>
        <sz val="9"/>
        <rFont val="宋体"/>
        <family val="0"/>
      </rPr>
      <t>表示第</t>
    </r>
    <r>
      <rPr>
        <sz val="9"/>
        <rFont val="Times New Roman"/>
        <family val="1"/>
      </rPr>
      <t>6</t>
    </r>
    <r>
      <rPr>
        <sz val="9"/>
        <rFont val="宋体"/>
        <family val="0"/>
      </rPr>
      <t>学期设置的夏季短学期“</t>
    </r>
    <r>
      <rPr>
        <sz val="9"/>
        <rFont val="Times New Roman"/>
        <family val="1"/>
      </rPr>
      <t>2+X</t>
    </r>
    <r>
      <rPr>
        <sz val="9"/>
        <rFont val="宋体"/>
        <family val="0"/>
      </rPr>
      <t>”周。</t>
    </r>
  </si>
  <si>
    <t>附表2  集中实践教育教学模块设置及安排表</t>
  </si>
  <si>
    <t>序号</t>
  </si>
  <si>
    <t>实践教学内容</t>
  </si>
  <si>
    <t>学时</t>
  </si>
  <si>
    <t>周
数</t>
  </si>
  <si>
    <t>各学期周学时(周数)分配</t>
  </si>
  <si>
    <t>模块学分要求</t>
  </si>
  <si>
    <t>是否创新创业类实践环节</t>
  </si>
  <si>
    <t>独立设课的实验</t>
  </si>
  <si>
    <t>大学物理实验</t>
  </si>
  <si>
    <t>\</t>
  </si>
  <si>
    <t>E1</t>
  </si>
  <si>
    <r>
      <t>E1=43.5</t>
    </r>
    <r>
      <rPr>
        <sz val="10"/>
        <rFont val="宋体"/>
        <family val="0"/>
      </rPr>
      <t xml:space="preserve">学分，
</t>
    </r>
    <r>
      <rPr>
        <sz val="10"/>
        <rFont val="Times New Roman"/>
        <family val="1"/>
      </rPr>
      <t>E2</t>
    </r>
    <r>
      <rPr>
        <sz val="10"/>
        <rFont val="宋体"/>
        <family val="0"/>
      </rPr>
      <t>≥</t>
    </r>
    <r>
      <rPr>
        <sz val="10"/>
        <rFont val="Times New Roman"/>
        <family val="1"/>
      </rPr>
      <t>0.5</t>
    </r>
    <r>
      <rPr>
        <sz val="10"/>
        <rFont val="宋体"/>
        <family val="0"/>
      </rPr>
      <t>学分</t>
    </r>
  </si>
  <si>
    <t>否</t>
  </si>
  <si>
    <t>无机化学实验</t>
  </si>
  <si>
    <t>物理化学B实验</t>
  </si>
  <si>
    <t>分析化学实验</t>
  </si>
  <si>
    <t>环境工程微生物学实验</t>
  </si>
  <si>
    <t>环境监测实验</t>
  </si>
  <si>
    <t>固体废物处理与处置实验</t>
  </si>
  <si>
    <t>水污染控制工程实验</t>
  </si>
  <si>
    <t>大气污染控制工程实验</t>
  </si>
  <si>
    <t>小计</t>
  </si>
  <si>
    <t>电工电子技术实验</t>
  </si>
  <si>
    <t>0.5</t>
  </si>
  <si>
    <t>E2</t>
  </si>
  <si>
    <t>实习、课程设计、毕业设计（论文）等环节</t>
  </si>
  <si>
    <t>军事技能</t>
  </si>
  <si>
    <t>2K</t>
  </si>
  <si>
    <t>金工实习</t>
  </si>
  <si>
    <t>认识实习</t>
  </si>
  <si>
    <t>环境监测实习</t>
  </si>
  <si>
    <t>生产实习</t>
  </si>
  <si>
    <t>3K</t>
  </si>
  <si>
    <t>毕业实习</t>
  </si>
  <si>
    <t>环境工程原理课程设计</t>
  </si>
  <si>
    <t>1.5K</t>
  </si>
  <si>
    <r>
      <t>大气污染课程设计及课程实习</t>
    </r>
    <r>
      <rPr>
        <sz val="10"/>
        <rFont val="Times New Roman"/>
        <family val="1"/>
      </rPr>
      <t>1</t>
    </r>
  </si>
  <si>
    <r>
      <t>水污染课程设计及课程实习</t>
    </r>
    <r>
      <rPr>
        <sz val="10"/>
        <rFont val="Times New Roman"/>
        <family val="1"/>
      </rPr>
      <t>1</t>
    </r>
  </si>
  <si>
    <r>
      <t>大气污染课程设计及课程实习</t>
    </r>
    <r>
      <rPr>
        <sz val="10"/>
        <rFont val="Times New Roman"/>
        <family val="1"/>
      </rPr>
      <t>2</t>
    </r>
  </si>
  <si>
    <r>
      <t>水污染课程设计及课程实习</t>
    </r>
    <r>
      <rPr>
        <sz val="10"/>
        <rFont val="Times New Roman"/>
        <family val="1"/>
      </rPr>
      <t>2</t>
    </r>
  </si>
  <si>
    <t>固体废物处理与处置课程设计及课程实习</t>
  </si>
  <si>
    <t>环境影响评价大作业</t>
  </si>
  <si>
    <t>1K</t>
  </si>
  <si>
    <t>毕业设计（论文）</t>
  </si>
  <si>
    <t>14K</t>
  </si>
  <si>
    <t>38K</t>
  </si>
  <si>
    <t>3.5K</t>
  </si>
  <si>
    <t>5.5K</t>
  </si>
  <si>
    <t>6K</t>
  </si>
  <si>
    <t>17K</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</si>
  <si>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rFont val="宋体"/>
        <family val="0"/>
      </rPr>
      <t>（</t>
    </r>
    <r>
      <rPr>
        <sz val="10"/>
        <rFont val="Times New Roman"/>
        <family val="1"/>
      </rPr>
      <t>3</t>
    </r>
    <r>
      <rPr>
        <sz val="10"/>
        <rFont val="宋体"/>
        <family val="0"/>
      </rPr>
      <t>）各学期周学时</t>
    </r>
    <r>
      <rPr>
        <sz val="10"/>
        <rFont val="Times New Roman"/>
        <family val="1"/>
      </rPr>
      <t>(</t>
    </r>
    <r>
      <rPr>
        <sz val="10"/>
        <rFont val="宋体"/>
        <family val="0"/>
      </rPr>
      <t>周数</t>
    </r>
    <r>
      <rPr>
        <sz val="10"/>
        <rFont val="Times New Roman"/>
        <family val="1"/>
      </rPr>
      <t>)</t>
    </r>
    <r>
      <rPr>
        <sz val="10"/>
        <rFont val="宋体"/>
        <family val="0"/>
      </rPr>
      <t>分配：</t>
    </r>
    <r>
      <rPr>
        <sz val="10"/>
        <rFont val="Times New Roman"/>
        <family val="1"/>
      </rPr>
      <t>2+</t>
    </r>
    <r>
      <rPr>
        <sz val="10"/>
        <rFont val="宋体"/>
        <family val="0"/>
      </rPr>
      <t>表示第</t>
    </r>
    <r>
      <rPr>
        <sz val="10"/>
        <rFont val="Times New Roman"/>
        <family val="1"/>
      </rPr>
      <t>2</t>
    </r>
    <r>
      <rPr>
        <sz val="10"/>
        <rFont val="宋体"/>
        <family val="0"/>
      </rPr>
      <t>学期设置的夏季短学期“</t>
    </r>
    <r>
      <rPr>
        <sz val="10"/>
        <rFont val="Times New Roman"/>
        <family val="1"/>
      </rPr>
      <t>2+X</t>
    </r>
    <r>
      <rPr>
        <sz val="10"/>
        <rFont val="宋体"/>
        <family val="0"/>
      </rPr>
      <t xml:space="preserve">”周；
</t>
    </r>
    <r>
      <rPr>
        <sz val="10"/>
        <rFont val="Times New Roman"/>
        <family val="1"/>
      </rPr>
      <t xml:space="preserve">                                                                           4+</t>
    </r>
    <r>
      <rPr>
        <sz val="10"/>
        <rFont val="宋体"/>
        <family val="0"/>
      </rPr>
      <t>表示第</t>
    </r>
    <r>
      <rPr>
        <sz val="10"/>
        <rFont val="Times New Roman"/>
        <family val="1"/>
      </rPr>
      <t>4</t>
    </r>
    <r>
      <rPr>
        <sz val="10"/>
        <rFont val="宋体"/>
        <family val="0"/>
      </rPr>
      <t>学期设置的夏季短学期“</t>
    </r>
    <r>
      <rPr>
        <sz val="10"/>
        <rFont val="Times New Roman"/>
        <family val="1"/>
      </rPr>
      <t>2+X</t>
    </r>
    <r>
      <rPr>
        <sz val="10"/>
        <rFont val="宋体"/>
        <family val="0"/>
      </rPr>
      <t xml:space="preserve">”周；
</t>
    </r>
    <r>
      <rPr>
        <sz val="10"/>
        <rFont val="Times New Roman"/>
        <family val="1"/>
      </rPr>
      <t xml:space="preserve">                                                                           6+</t>
    </r>
    <r>
      <rPr>
        <sz val="10"/>
        <rFont val="宋体"/>
        <family val="0"/>
      </rPr>
      <t>表示第</t>
    </r>
    <r>
      <rPr>
        <sz val="10"/>
        <rFont val="Times New Roman"/>
        <family val="1"/>
      </rPr>
      <t>6</t>
    </r>
    <r>
      <rPr>
        <sz val="10"/>
        <rFont val="宋体"/>
        <family val="0"/>
      </rPr>
      <t>学期设置的夏季短学期“</t>
    </r>
    <r>
      <rPr>
        <sz val="10"/>
        <rFont val="Times New Roman"/>
        <family val="1"/>
      </rPr>
      <t>2+X</t>
    </r>
    <r>
      <rPr>
        <sz val="10"/>
        <rFont val="宋体"/>
        <family val="0"/>
      </rPr>
      <t>”周。</t>
    </r>
  </si>
  <si>
    <t>附表3      各学期学时分配表</t>
  </si>
  <si>
    <t xml:space="preserve">                     学期
               学时
   类别      </t>
  </si>
  <si>
    <t>总计</t>
  </si>
  <si>
    <t>必修
环节</t>
  </si>
  <si>
    <t>课程教学</t>
  </si>
  <si>
    <t>集中实践教学环节</t>
  </si>
  <si>
    <t>独立设课实验</t>
  </si>
  <si>
    <t>实习、课程设计（论文）、毕业设计（论文）等环节</t>
  </si>
  <si>
    <t>其它</t>
  </si>
  <si>
    <t>选修
环节</t>
  </si>
  <si>
    <r>
      <t>至少获得</t>
    </r>
    <r>
      <rPr>
        <sz val="12"/>
        <rFont val="Times New Roman"/>
        <family val="1"/>
      </rPr>
      <t>10</t>
    </r>
    <r>
      <rPr>
        <sz val="12"/>
        <rFont val="宋体"/>
        <family val="0"/>
      </rPr>
      <t>个及其以上的通识拓展课程学分，方可毕业</t>
    </r>
  </si>
  <si>
    <r>
      <t>备注：</t>
    </r>
    <r>
      <rPr>
        <sz val="10"/>
        <rFont val="宋体"/>
        <family val="0"/>
      </rPr>
      <t xml:space="preserve">
</t>
    </r>
    <r>
      <rPr>
        <sz val="10"/>
        <rFont val="Times New Roman"/>
        <family val="1"/>
      </rPr>
      <t>1.</t>
    </r>
    <r>
      <rPr>
        <sz val="10"/>
        <rFont val="宋体"/>
        <family val="0"/>
      </rPr>
      <t xml:space="preserve">本表中选修环节统计的是该专业所有应给学生提供的课程资源；
</t>
    </r>
    <r>
      <rPr>
        <sz val="10"/>
        <rFont val="Times New Roman"/>
        <family val="1"/>
      </rPr>
      <t>2.</t>
    </r>
    <r>
      <rPr>
        <sz val="10"/>
        <rFont val="宋体"/>
        <family val="0"/>
      </rPr>
      <t>本表中必修环节对应的其它一栏主要对应附表</t>
    </r>
    <r>
      <rPr>
        <sz val="10"/>
        <rFont val="Times New Roman"/>
        <family val="1"/>
      </rPr>
      <t>1</t>
    </r>
    <r>
      <rPr>
        <sz val="10"/>
        <rFont val="宋体"/>
        <family val="0"/>
      </rPr>
      <t xml:space="preserve">的课内实践。
</t>
    </r>
    <r>
      <rPr>
        <sz val="10"/>
        <rFont val="Times New Roman"/>
        <family val="1"/>
      </rPr>
      <t>3.2+</t>
    </r>
    <r>
      <rPr>
        <sz val="10"/>
        <rFont val="宋体"/>
        <family val="0"/>
      </rPr>
      <t>表示第</t>
    </r>
    <r>
      <rPr>
        <sz val="10"/>
        <rFont val="Times New Roman"/>
        <family val="1"/>
      </rPr>
      <t>2</t>
    </r>
    <r>
      <rPr>
        <sz val="10"/>
        <rFont val="宋体"/>
        <family val="0"/>
      </rPr>
      <t>学期设置的夏季短学期“</t>
    </r>
    <r>
      <rPr>
        <sz val="10"/>
        <rFont val="Times New Roman"/>
        <family val="1"/>
      </rPr>
      <t>2+X</t>
    </r>
    <r>
      <rPr>
        <sz val="10"/>
        <rFont val="宋体"/>
        <family val="0"/>
      </rPr>
      <t>”周；</t>
    </r>
    <r>
      <rPr>
        <sz val="10"/>
        <rFont val="Times New Roman"/>
        <family val="1"/>
      </rPr>
      <t>4+</t>
    </r>
    <r>
      <rPr>
        <sz val="10"/>
        <rFont val="宋体"/>
        <family val="0"/>
      </rPr>
      <t>表示第</t>
    </r>
    <r>
      <rPr>
        <sz val="10"/>
        <rFont val="Times New Roman"/>
        <family val="1"/>
      </rPr>
      <t>4</t>
    </r>
    <r>
      <rPr>
        <sz val="10"/>
        <rFont val="宋体"/>
        <family val="0"/>
      </rPr>
      <t>学期设置的夏季短学期“</t>
    </r>
    <r>
      <rPr>
        <sz val="10"/>
        <rFont val="Times New Roman"/>
        <family val="1"/>
      </rPr>
      <t>2+X</t>
    </r>
    <r>
      <rPr>
        <sz val="10"/>
        <rFont val="宋体"/>
        <family val="0"/>
      </rPr>
      <t>”周；</t>
    </r>
    <r>
      <rPr>
        <sz val="10"/>
        <rFont val="Times New Roman"/>
        <family val="1"/>
      </rPr>
      <t>6+</t>
    </r>
    <r>
      <rPr>
        <sz val="10"/>
        <rFont val="宋体"/>
        <family val="0"/>
      </rPr>
      <t>表示第</t>
    </r>
    <r>
      <rPr>
        <sz val="10"/>
        <rFont val="Times New Roman"/>
        <family val="1"/>
      </rPr>
      <t>6</t>
    </r>
    <r>
      <rPr>
        <sz val="10"/>
        <rFont val="宋体"/>
        <family val="0"/>
      </rPr>
      <t>学期设置的夏季短学期“</t>
    </r>
    <r>
      <rPr>
        <sz val="10"/>
        <rFont val="Times New Roman"/>
        <family val="1"/>
      </rPr>
      <t>2+X</t>
    </r>
    <r>
      <rPr>
        <sz val="10"/>
        <rFont val="宋体"/>
        <family val="0"/>
      </rPr>
      <t>”周。</t>
    </r>
  </si>
  <si>
    <r>
      <rPr>
        <sz val="14"/>
        <rFont val="黑体"/>
        <family val="3"/>
      </rPr>
      <t>附表</t>
    </r>
    <r>
      <rPr>
        <sz val="14"/>
        <rFont val="Times New Roman"/>
        <family val="1"/>
      </rPr>
      <t xml:space="preserve">4      </t>
    </r>
    <r>
      <rPr>
        <sz val="14"/>
        <rFont val="黑体"/>
        <family val="3"/>
      </rPr>
      <t>学时学分结构表</t>
    </r>
  </si>
  <si>
    <r>
      <rPr>
        <sz val="12"/>
        <rFont val="黑体"/>
        <family val="3"/>
      </rPr>
      <t>课程类别</t>
    </r>
  </si>
  <si>
    <r>
      <rPr>
        <sz val="12"/>
        <rFont val="黑体"/>
        <family val="3"/>
      </rPr>
      <t>学时数</t>
    </r>
  </si>
  <si>
    <r>
      <rPr>
        <sz val="12"/>
        <rFont val="黑体"/>
        <family val="3"/>
      </rPr>
      <t>百分比</t>
    </r>
    <r>
      <rPr>
        <sz val="12"/>
        <rFont val="Times New Roman"/>
        <family val="1"/>
      </rPr>
      <t>1</t>
    </r>
    <r>
      <rPr>
        <sz val="12"/>
        <rFont val="黑体"/>
        <family val="3"/>
      </rPr>
      <t>（</t>
    </r>
    <r>
      <rPr>
        <sz val="12"/>
        <rFont val="Times New Roman"/>
        <family val="1"/>
      </rPr>
      <t>%</t>
    </r>
    <r>
      <rPr>
        <sz val="12"/>
        <rFont val="黑体"/>
        <family val="3"/>
      </rPr>
      <t>）</t>
    </r>
  </si>
  <si>
    <r>
      <rPr>
        <sz val="12"/>
        <rFont val="黑体"/>
        <family val="3"/>
      </rPr>
      <t>学分数</t>
    </r>
  </si>
  <si>
    <r>
      <rPr>
        <sz val="12"/>
        <rFont val="黑体"/>
        <family val="3"/>
      </rPr>
      <t>百分比</t>
    </r>
    <r>
      <rPr>
        <sz val="12"/>
        <rFont val="Times New Roman"/>
        <family val="1"/>
      </rPr>
      <t>2</t>
    </r>
    <r>
      <rPr>
        <sz val="12"/>
        <rFont val="黑体"/>
        <family val="3"/>
      </rPr>
      <t>（</t>
    </r>
    <r>
      <rPr>
        <sz val="12"/>
        <rFont val="Times New Roman"/>
        <family val="1"/>
      </rPr>
      <t>%</t>
    </r>
    <r>
      <rPr>
        <sz val="12"/>
        <rFont val="黑体"/>
        <family val="3"/>
      </rPr>
      <t>）</t>
    </r>
  </si>
  <si>
    <r>
      <rPr>
        <sz val="12"/>
        <rFont val="宋体"/>
        <family val="0"/>
      </rPr>
      <t>通识教育教学模块</t>
    </r>
  </si>
  <si>
    <r>
      <rPr>
        <sz val="12"/>
        <rFont val="宋体"/>
        <family val="0"/>
      </rPr>
      <t>通识核心课程</t>
    </r>
  </si>
  <si>
    <r>
      <rPr>
        <sz val="12"/>
        <rFont val="宋体"/>
        <family val="0"/>
      </rPr>
      <t>必修</t>
    </r>
  </si>
  <si>
    <r>
      <rPr>
        <sz val="12"/>
        <rFont val="宋体"/>
        <family val="0"/>
      </rPr>
      <t>选修</t>
    </r>
  </si>
  <si>
    <r>
      <rPr>
        <sz val="12"/>
        <rFont val="宋体"/>
        <family val="0"/>
      </rPr>
      <t>通识拓展课程</t>
    </r>
  </si>
  <si>
    <r>
      <rPr>
        <b/>
        <sz val="12"/>
        <rFont val="宋体"/>
        <family val="0"/>
      </rPr>
      <t>小计</t>
    </r>
  </si>
  <si>
    <r>
      <rPr>
        <sz val="12"/>
        <rFont val="宋体"/>
        <family val="0"/>
      </rPr>
      <t>专业教育教学模块</t>
    </r>
  </si>
  <si>
    <r>
      <rPr>
        <sz val="12"/>
        <rFont val="宋体"/>
        <family val="0"/>
      </rPr>
      <t>专业基础课程</t>
    </r>
  </si>
  <si>
    <r>
      <rPr>
        <sz val="12"/>
        <rFont val="宋体"/>
        <family val="0"/>
      </rPr>
      <t>专业方向课程</t>
    </r>
  </si>
  <si>
    <r>
      <rPr>
        <sz val="12"/>
        <rFont val="宋体"/>
        <family val="0"/>
      </rPr>
      <t>创新创业教育及课外素质教育模块</t>
    </r>
  </si>
  <si>
    <r>
      <rPr>
        <sz val="12"/>
        <rFont val="宋体"/>
        <family val="0"/>
      </rPr>
      <t>创新创业教育课程</t>
    </r>
  </si>
  <si>
    <r>
      <rPr>
        <sz val="12"/>
        <rFont val="宋体"/>
        <family val="0"/>
      </rPr>
      <t>课外素质教育学分</t>
    </r>
  </si>
  <si>
    <r>
      <rPr>
        <sz val="12"/>
        <rFont val="宋体"/>
        <family val="0"/>
      </rPr>
      <t>毕业需最低理论教学总学时数及学分数</t>
    </r>
  </si>
  <si>
    <r>
      <rPr>
        <b/>
        <sz val="12"/>
        <rFont val="宋体"/>
        <family val="0"/>
      </rPr>
      <t>总计</t>
    </r>
  </si>
  <si>
    <r>
      <rPr>
        <sz val="12"/>
        <rFont val="宋体"/>
        <family val="0"/>
      </rPr>
      <t>集中实践教育教学模块</t>
    </r>
  </si>
  <si>
    <r>
      <rPr>
        <sz val="12"/>
        <rFont val="宋体"/>
        <family val="0"/>
      </rPr>
      <t>毕业需达到的最低学分数</t>
    </r>
  </si>
  <si>
    <r>
      <rPr>
        <sz val="12"/>
        <rFont val="宋体"/>
        <family val="0"/>
      </rPr>
      <t>集中实践教育教学模块</t>
    </r>
    <r>
      <rPr>
        <sz val="12"/>
        <rFont val="Times New Roman"/>
        <family val="1"/>
      </rPr>
      <t>+</t>
    </r>
    <r>
      <rPr>
        <sz val="12"/>
        <rFont val="宋体"/>
        <family val="0"/>
      </rPr>
      <t>必修课程课内实践教学</t>
    </r>
  </si>
  <si>
    <r>
      <rPr>
        <sz val="12"/>
        <rFont val="宋体"/>
        <family val="0"/>
      </rPr>
      <t>授予学位需达到的最低学分数</t>
    </r>
  </si>
  <si>
    <r>
      <rPr>
        <b/>
        <sz val="10"/>
        <rFont val="宋体"/>
        <family val="0"/>
      </rPr>
      <t>备注：</t>
    </r>
    <r>
      <rPr>
        <sz val="10"/>
        <rFont val="Times New Roman"/>
        <family val="1"/>
      </rPr>
      <t xml:space="preserve">
1.</t>
    </r>
    <r>
      <rPr>
        <sz val="10"/>
        <rFont val="宋体"/>
        <family val="0"/>
      </rPr>
      <t>课外素质教育学分，不计入</t>
    </r>
    <r>
      <rPr>
        <sz val="10"/>
        <rFont val="Times New Roman"/>
        <family val="1"/>
      </rPr>
      <t>“</t>
    </r>
    <r>
      <rPr>
        <sz val="10"/>
        <rFont val="宋体"/>
        <family val="0"/>
      </rPr>
      <t>毕业需最低理论教学总学时数及学分数</t>
    </r>
    <r>
      <rPr>
        <sz val="10"/>
        <rFont val="Times New Roman"/>
        <family val="1"/>
      </rPr>
      <t>”和“毕业需达到的最低学分数”，计入“予学位需达到的最低学分数”。
2.本表中选修指的是要求该专业学生所必须选修的最低学时数和学分数；
3.本表中集中实践教育教学模块指的是要求该专业学生所必须获得集中实践教学环节（见附表2）的最低学分数。
4.本表中“集中实践教育教学模块+必修课程课内实践教学”是指要求该专业学生所必须获得集中实践教学环节（见附表2）及必修课程课内实践教学（见附表1）的最低学分数；
5.百分比1是指该类课程占理论教学总学时数的百分比，“集中实践教育教学模块+必修课程课内实践教学”百分比2是指该类课程占授予学位需达到的最低学分数，其它模块百分比2是指该类课程占毕业需达到的最低学分数的百分比。</t>
    </r>
  </si>
  <si>
    <r>
      <rPr>
        <sz val="14"/>
        <rFont val="黑体"/>
        <family val="3"/>
      </rPr>
      <t>附表</t>
    </r>
    <r>
      <rPr>
        <sz val="14"/>
        <rFont val="Times New Roman"/>
        <family val="1"/>
      </rPr>
      <t xml:space="preserve">5   </t>
    </r>
    <r>
      <rPr>
        <sz val="14"/>
        <rFont val="黑体"/>
        <family val="3"/>
      </rPr>
      <t>实验设置及安排表</t>
    </r>
  </si>
  <si>
    <r>
      <rPr>
        <sz val="9"/>
        <rFont val="黑体"/>
        <family val="3"/>
      </rPr>
      <t>实验
模块</t>
    </r>
  </si>
  <si>
    <r>
      <rPr>
        <sz val="9"/>
        <rFont val="黑体"/>
        <family val="3"/>
      </rPr>
      <t>所属课程编码及名称</t>
    </r>
  </si>
  <si>
    <r>
      <rPr>
        <sz val="9"/>
        <rFont val="黑体"/>
        <family val="3"/>
      </rPr>
      <t>学分</t>
    </r>
  </si>
  <si>
    <r>
      <rPr>
        <sz val="9"/>
        <rFont val="黑体"/>
        <family val="3"/>
      </rPr>
      <t>开设实验项目数</t>
    </r>
  </si>
  <si>
    <r>
      <rPr>
        <sz val="9"/>
        <rFont val="黑体"/>
        <family val="3"/>
      </rPr>
      <t>实验总学时数</t>
    </r>
  </si>
  <si>
    <r>
      <rPr>
        <sz val="9"/>
        <rFont val="黑体"/>
        <family val="3"/>
      </rPr>
      <t>要求完成实验学时数（≥）</t>
    </r>
  </si>
  <si>
    <r>
      <rPr>
        <sz val="9"/>
        <rFont val="黑体"/>
        <family val="3"/>
      </rPr>
      <t>实验项目名称</t>
    </r>
  </si>
  <si>
    <r>
      <rPr>
        <sz val="9"/>
        <rFont val="黑体"/>
        <family val="3"/>
      </rPr>
      <t>实验类型</t>
    </r>
  </si>
  <si>
    <r>
      <rPr>
        <sz val="9"/>
        <rFont val="黑体"/>
        <family val="3"/>
      </rPr>
      <t>各学期学时分配</t>
    </r>
  </si>
  <si>
    <r>
      <rPr>
        <sz val="9"/>
        <rFont val="黑体"/>
        <family val="3"/>
      </rPr>
      <t>实验是否独立设课</t>
    </r>
  </si>
  <si>
    <r>
      <rPr>
        <sz val="9"/>
        <rFont val="黑体"/>
        <family val="3"/>
      </rPr>
      <t>开出要求</t>
    </r>
  </si>
  <si>
    <r>
      <rPr>
        <sz val="9"/>
        <rFont val="黑体"/>
        <family val="3"/>
      </rPr>
      <t>一</t>
    </r>
  </si>
  <si>
    <r>
      <rPr>
        <sz val="9"/>
        <rFont val="黑体"/>
        <family val="3"/>
      </rPr>
      <t>二</t>
    </r>
  </si>
  <si>
    <r>
      <rPr>
        <sz val="9"/>
        <rFont val="黑体"/>
        <family val="3"/>
      </rPr>
      <t>三</t>
    </r>
  </si>
  <si>
    <r>
      <rPr>
        <sz val="9"/>
        <rFont val="黑体"/>
        <family val="3"/>
      </rPr>
      <t>四</t>
    </r>
  </si>
  <si>
    <t>计划内实验（课内实验和独立设课实验）</t>
  </si>
  <si>
    <r>
      <rPr>
        <sz val="9"/>
        <rFont val="宋体"/>
        <family val="0"/>
      </rPr>
      <t>公共基础实验模块</t>
    </r>
  </si>
  <si>
    <r>
      <t xml:space="preserve">A110024
</t>
    </r>
    <r>
      <rPr>
        <sz val="9"/>
        <rFont val="宋体"/>
        <family val="0"/>
      </rPr>
      <t>大学物理实验</t>
    </r>
  </si>
  <si>
    <t>18</t>
  </si>
  <si>
    <r>
      <rPr>
        <sz val="9"/>
        <rFont val="宋体"/>
        <family val="0"/>
      </rPr>
      <t>绪论课</t>
    </r>
  </si>
  <si>
    <r>
      <rPr>
        <sz val="9"/>
        <rFont val="宋体"/>
        <family val="0"/>
      </rPr>
      <t>理论</t>
    </r>
  </si>
  <si>
    <r>
      <rPr>
        <sz val="9"/>
        <rFont val="宋体"/>
        <family val="0"/>
      </rPr>
      <t>是</t>
    </r>
  </si>
  <si>
    <r>
      <rPr>
        <sz val="9"/>
        <rFont val="宋体"/>
        <family val="0"/>
      </rPr>
      <t>必做</t>
    </r>
  </si>
  <si>
    <r>
      <rPr>
        <sz val="9"/>
        <rFont val="宋体"/>
        <family val="0"/>
      </rPr>
      <t>分光计的调整与使用</t>
    </r>
  </si>
  <si>
    <r>
      <rPr>
        <sz val="9"/>
        <rFont val="宋体"/>
        <family val="0"/>
      </rPr>
      <t>验证</t>
    </r>
  </si>
  <si>
    <r>
      <rPr>
        <sz val="9"/>
        <rFont val="宋体"/>
        <family val="0"/>
      </rPr>
      <t>用扭转法测量物体的转动惯量</t>
    </r>
  </si>
  <si>
    <r>
      <rPr>
        <sz val="9"/>
        <rFont val="宋体"/>
        <family val="0"/>
      </rPr>
      <t>等厚干涉的应用</t>
    </r>
  </si>
  <si>
    <r>
      <rPr>
        <sz val="9"/>
        <rFont val="宋体"/>
        <family val="0"/>
      </rPr>
      <t>单臂电桥测电阻</t>
    </r>
  </si>
  <si>
    <r>
      <rPr>
        <sz val="9"/>
        <rFont val="宋体"/>
        <family val="0"/>
      </rPr>
      <t>设计</t>
    </r>
  </si>
  <si>
    <r>
      <rPr>
        <sz val="9"/>
        <rFont val="宋体"/>
        <family val="0"/>
      </rPr>
      <t>电子元件的伏安特性研究</t>
    </r>
  </si>
  <si>
    <r>
      <rPr>
        <sz val="9"/>
        <rFont val="宋体"/>
        <family val="0"/>
      </rPr>
      <t>综合</t>
    </r>
  </si>
  <si>
    <r>
      <rPr>
        <sz val="9"/>
        <rFont val="宋体"/>
        <family val="0"/>
      </rPr>
      <t>必选</t>
    </r>
    <r>
      <rPr>
        <sz val="9"/>
        <rFont val="Times New Roman"/>
        <family val="1"/>
      </rPr>
      <t xml:space="preserve"> </t>
    </r>
    <r>
      <rPr>
        <sz val="9"/>
        <rFont val="宋体"/>
        <family val="0"/>
      </rPr>
      <t>≥</t>
    </r>
    <r>
      <rPr>
        <sz val="9"/>
        <rFont val="Times New Roman"/>
        <family val="1"/>
      </rPr>
      <t>1</t>
    </r>
    <r>
      <rPr>
        <sz val="9"/>
        <rFont val="宋体"/>
        <family val="0"/>
      </rPr>
      <t>项</t>
    </r>
  </si>
  <si>
    <r>
      <rPr>
        <sz val="9"/>
        <rFont val="宋体"/>
        <family val="0"/>
      </rPr>
      <t>速度和加速度的测量</t>
    </r>
  </si>
  <si>
    <r>
      <rPr>
        <sz val="9"/>
        <rFont val="宋体"/>
        <family val="0"/>
      </rPr>
      <t>示波器的调节与电信号的测量</t>
    </r>
  </si>
  <si>
    <r>
      <rPr>
        <sz val="9"/>
        <rFont val="宋体"/>
        <family val="0"/>
      </rPr>
      <t>稳恒电流场模拟静电场</t>
    </r>
  </si>
  <si>
    <r>
      <rPr>
        <sz val="9"/>
        <rFont val="宋体"/>
        <family val="0"/>
      </rPr>
      <t>衍射光栅特性的研究</t>
    </r>
  </si>
  <si>
    <r>
      <rPr>
        <sz val="9"/>
        <rFont val="宋体"/>
        <family val="0"/>
      </rPr>
      <t>高电势电位差计的应用</t>
    </r>
  </si>
  <si>
    <t>金属丝杨氏模量测量方法的研究</t>
  </si>
  <si>
    <r>
      <rPr>
        <sz val="9"/>
        <rFont val="宋体"/>
        <family val="0"/>
      </rPr>
      <t>双臂电桥测量低值电阻</t>
    </r>
  </si>
  <si>
    <r>
      <rPr>
        <sz val="9"/>
        <rFont val="宋体"/>
        <family val="0"/>
      </rPr>
      <t>迈克尔逊干涉仪的使用</t>
    </r>
  </si>
  <si>
    <r>
      <rPr>
        <sz val="9"/>
        <rFont val="宋体"/>
        <family val="0"/>
      </rPr>
      <t>空气中声速的测量</t>
    </r>
  </si>
  <si>
    <r>
      <rPr>
        <sz val="9"/>
        <rFont val="宋体"/>
        <family val="0"/>
      </rPr>
      <t>用霍尔元件测量磁感应强度</t>
    </r>
  </si>
  <si>
    <r>
      <rPr>
        <sz val="9"/>
        <rFont val="宋体"/>
        <family val="0"/>
      </rPr>
      <t>稳态法测不良导体的导热系数</t>
    </r>
  </si>
  <si>
    <r>
      <rPr>
        <sz val="9"/>
        <rFont val="宋体"/>
        <family val="0"/>
      </rPr>
      <t>电阻应变片传感器的桥路性能</t>
    </r>
  </si>
  <si>
    <r>
      <t xml:space="preserve">A210003
  </t>
    </r>
    <r>
      <rPr>
        <sz val="9"/>
        <rFont val="宋体"/>
        <family val="0"/>
      </rPr>
      <t>电工电子技术实验</t>
    </r>
  </si>
  <si>
    <r>
      <rPr>
        <sz val="9"/>
        <rFont val="宋体"/>
        <family val="0"/>
      </rPr>
      <t>叠加原理、等效电源定理</t>
    </r>
  </si>
  <si>
    <r>
      <rPr>
        <sz val="9"/>
        <rFont val="宋体"/>
        <family val="0"/>
      </rPr>
      <t>感性电路功率因数的改善</t>
    </r>
  </si>
  <si>
    <r>
      <rPr>
        <sz val="9"/>
        <rFont val="宋体"/>
        <family val="0"/>
      </rPr>
      <t>三相电路负载的连接</t>
    </r>
  </si>
  <si>
    <r>
      <rPr>
        <sz val="9"/>
        <rFont val="宋体"/>
        <family val="0"/>
      </rPr>
      <t>异步电动机正反转控制</t>
    </r>
  </si>
  <si>
    <r>
      <rPr>
        <sz val="9"/>
        <rFont val="宋体"/>
        <family val="0"/>
      </rPr>
      <t>直流稳压电源</t>
    </r>
  </si>
  <si>
    <r>
      <rPr>
        <sz val="9"/>
        <rFont val="宋体"/>
        <family val="0"/>
      </rPr>
      <t>低频单级电压放大器</t>
    </r>
  </si>
  <si>
    <r>
      <rPr>
        <sz val="9"/>
        <rFont val="宋体"/>
        <family val="0"/>
      </rPr>
      <t>集成运算放大器的应用</t>
    </r>
  </si>
  <si>
    <r>
      <rPr>
        <sz val="9"/>
        <rFont val="宋体"/>
        <family val="0"/>
      </rPr>
      <t>基本逻辑门、触发器、计数器、译码显示电路</t>
    </r>
  </si>
  <si>
    <r>
      <t xml:space="preserve">A110035
 </t>
    </r>
    <r>
      <rPr>
        <sz val="9"/>
        <rFont val="宋体"/>
        <family val="0"/>
      </rPr>
      <t>工程力学</t>
    </r>
  </si>
  <si>
    <r>
      <rPr>
        <sz val="9"/>
        <rFont val="宋体"/>
        <family val="0"/>
      </rPr>
      <t>压缩实验</t>
    </r>
  </si>
  <si>
    <r>
      <rPr>
        <sz val="9"/>
        <rFont val="宋体"/>
        <family val="0"/>
      </rPr>
      <t>否</t>
    </r>
  </si>
  <si>
    <r>
      <rPr>
        <sz val="9"/>
        <rFont val="宋体"/>
        <family val="0"/>
      </rPr>
      <t>拉伸实验</t>
    </r>
  </si>
  <si>
    <r>
      <rPr>
        <sz val="9"/>
        <rFont val="宋体"/>
        <family val="0"/>
      </rPr>
      <t>梁弯曲正应力电测实验</t>
    </r>
  </si>
  <si>
    <r>
      <rPr>
        <b/>
        <sz val="9"/>
        <rFont val="宋体"/>
        <family val="0"/>
      </rPr>
      <t>小计</t>
    </r>
  </si>
  <si>
    <t>专业基础实验模块</t>
  </si>
  <si>
    <r>
      <t xml:space="preserve">A160004
  </t>
    </r>
    <r>
      <rPr>
        <sz val="9"/>
        <rFont val="宋体"/>
        <family val="0"/>
      </rPr>
      <t>无机化学实验</t>
    </r>
  </si>
  <si>
    <t>粗食盐的提纯</t>
  </si>
  <si>
    <t>验证</t>
  </si>
  <si>
    <t>是</t>
  </si>
  <si>
    <t>必做</t>
  </si>
  <si>
    <t>醋酸解离度和解离常数的测定</t>
  </si>
  <si>
    <t>配合物稳定常数的测定</t>
  </si>
  <si>
    <t>验证性实验的设计</t>
  </si>
  <si>
    <t>设计</t>
  </si>
  <si>
    <t>混合离子的分离与鉴定（考试）</t>
  </si>
  <si>
    <r>
      <t xml:space="preserve">A160005   </t>
    </r>
    <r>
      <rPr>
        <sz val="9"/>
        <rFont val="宋体"/>
        <family val="0"/>
      </rPr>
      <t>有机化学</t>
    </r>
  </si>
  <si>
    <t>醇酚醚的性质</t>
  </si>
  <si>
    <t>阿司匹林的制备</t>
  </si>
  <si>
    <t>综合</t>
  </si>
  <si>
    <t>己二酸的合成</t>
  </si>
  <si>
    <r>
      <t xml:space="preserve">A160009
 </t>
    </r>
    <r>
      <rPr>
        <sz val="9"/>
        <rFont val="宋体"/>
        <family val="0"/>
      </rPr>
      <t>物理化学</t>
    </r>
    <r>
      <rPr>
        <sz val="9"/>
        <rFont val="Times New Roman"/>
        <family val="1"/>
      </rPr>
      <t>B</t>
    </r>
    <r>
      <rPr>
        <sz val="9"/>
        <rFont val="宋体"/>
        <family val="0"/>
      </rPr>
      <t>实验</t>
    </r>
  </si>
  <si>
    <t>盐类溶解热的测定</t>
  </si>
  <si>
    <t>必修</t>
  </si>
  <si>
    <t>纯液体饱和蒸气压的测定</t>
  </si>
  <si>
    <t>二元金属相图的绘制</t>
  </si>
  <si>
    <r>
      <t>C+CO</t>
    </r>
    <r>
      <rPr>
        <sz val="6"/>
        <rFont val="宋体"/>
        <family val="0"/>
      </rPr>
      <t>2</t>
    </r>
    <r>
      <rPr>
        <sz val="8"/>
        <rFont val="宋体"/>
        <family val="0"/>
      </rPr>
      <t>=2CO平衡常数的测定</t>
    </r>
  </si>
  <si>
    <t>电导法测定弱电解质解离平衡常数（考试）</t>
  </si>
  <si>
    <r>
      <t xml:space="preserve">
A030087
 </t>
    </r>
    <r>
      <rPr>
        <sz val="9"/>
        <rFont val="宋体"/>
        <family val="0"/>
      </rPr>
      <t>分析化学实验</t>
    </r>
  </si>
  <si>
    <r>
      <rPr>
        <sz val="9"/>
        <rFont val="宋体"/>
        <family val="0"/>
      </rPr>
      <t>水中碱度的测定</t>
    </r>
  </si>
  <si>
    <r>
      <rPr>
        <sz val="9"/>
        <rFont val="宋体"/>
        <family val="0"/>
      </rPr>
      <t>水中</t>
    </r>
    <r>
      <rPr>
        <sz val="9"/>
        <rFont val="Times New Roman"/>
        <family val="1"/>
      </rPr>
      <t>COD</t>
    </r>
    <r>
      <rPr>
        <sz val="9"/>
        <rFont val="宋体"/>
        <family val="0"/>
      </rPr>
      <t>的测定</t>
    </r>
  </si>
  <si>
    <r>
      <rPr>
        <sz val="9"/>
        <rFont val="宋体"/>
        <family val="0"/>
      </rPr>
      <t>水中氨氮的测定</t>
    </r>
  </si>
  <si>
    <r>
      <rPr>
        <sz val="9"/>
        <rFont val="宋体"/>
        <family val="0"/>
      </rPr>
      <t>分光光度法测定</t>
    </r>
    <r>
      <rPr>
        <sz val="9"/>
        <rFont val="Times New Roman"/>
        <family val="1"/>
      </rPr>
      <t>Cr</t>
    </r>
    <r>
      <rPr>
        <vertAlign val="superscript"/>
        <sz val="9"/>
        <rFont val="Times New Roman"/>
        <family val="1"/>
      </rPr>
      <t>6+</t>
    </r>
    <r>
      <rPr>
        <sz val="9"/>
        <rFont val="宋体"/>
        <family val="0"/>
      </rPr>
      <t xml:space="preserve"> </t>
    </r>
  </si>
  <si>
    <r>
      <t xml:space="preserve">A030061
 </t>
    </r>
    <r>
      <rPr>
        <sz val="9"/>
        <rFont val="宋体"/>
        <family val="0"/>
      </rPr>
      <t>流体力学与流体机械</t>
    </r>
  </si>
  <si>
    <r>
      <rPr>
        <sz val="9"/>
        <rFont val="宋体"/>
        <family val="0"/>
      </rPr>
      <t>静水压力测定实验</t>
    </r>
  </si>
  <si>
    <t>伯努利方程验证实验</t>
  </si>
  <si>
    <r>
      <rPr>
        <sz val="9"/>
        <rFont val="宋体"/>
        <family val="0"/>
      </rPr>
      <t>沿程阻力系数的测定</t>
    </r>
  </si>
  <si>
    <r>
      <rPr>
        <sz val="9"/>
        <rFont val="宋体"/>
        <family val="0"/>
      </rPr>
      <t>离心式风机性能实验</t>
    </r>
  </si>
  <si>
    <r>
      <rPr>
        <sz val="9"/>
        <rFont val="宋体"/>
        <family val="0"/>
      </rPr>
      <t>局部阻力系数测定实验</t>
    </r>
  </si>
  <si>
    <r>
      <t xml:space="preserve">A030088
  </t>
    </r>
    <r>
      <rPr>
        <sz val="9"/>
        <rFont val="宋体"/>
        <family val="0"/>
      </rPr>
      <t>环境工程微生物学实验</t>
    </r>
  </si>
  <si>
    <r>
      <rPr>
        <sz val="9"/>
        <rFont val="宋体"/>
        <family val="0"/>
      </rPr>
      <t>显微镜的使用与微生物形态观察</t>
    </r>
  </si>
  <si>
    <r>
      <rPr>
        <sz val="9"/>
        <rFont val="宋体"/>
        <family val="0"/>
      </rPr>
      <t>污泥沉降性及污泥生物相观察</t>
    </r>
  </si>
  <si>
    <r>
      <rPr>
        <sz val="9"/>
        <rFont val="宋体"/>
        <family val="0"/>
      </rPr>
      <t>细菌的革兰氏染色</t>
    </r>
  </si>
  <si>
    <r>
      <rPr>
        <sz val="9"/>
        <rFont val="宋体"/>
        <family val="0"/>
      </rPr>
      <t>培养基的制备与灭菌</t>
    </r>
  </si>
  <si>
    <r>
      <rPr>
        <sz val="9"/>
        <rFont val="宋体"/>
        <family val="0"/>
      </rPr>
      <t>环境中微生物（细菌）的分离纯化、接种及培养</t>
    </r>
  </si>
  <si>
    <r>
      <rPr>
        <sz val="9"/>
        <rFont val="宋体"/>
        <family val="0"/>
      </rPr>
      <t>水中大肠菌群的测定（滤膜法）</t>
    </r>
  </si>
  <si>
    <r>
      <rPr>
        <sz val="9"/>
        <rFont val="宋体"/>
        <family val="0"/>
      </rPr>
      <t>环境因素（化学药剂）对微生物的影响实验</t>
    </r>
  </si>
  <si>
    <r>
      <t xml:space="preserve">A030089
  </t>
    </r>
    <r>
      <rPr>
        <sz val="9"/>
        <rFont val="宋体"/>
        <family val="0"/>
      </rPr>
      <t>环境监测实验</t>
    </r>
  </si>
  <si>
    <r>
      <rPr>
        <sz val="9"/>
        <rFont val="宋体"/>
        <family val="0"/>
      </rPr>
      <t>大气中</t>
    </r>
    <r>
      <rPr>
        <sz val="9"/>
        <rFont val="Times New Roman"/>
        <family val="1"/>
      </rPr>
      <t>TSP</t>
    </r>
    <r>
      <rPr>
        <sz val="9"/>
        <rFont val="宋体"/>
        <family val="0"/>
      </rPr>
      <t>、</t>
    </r>
    <r>
      <rPr>
        <sz val="9"/>
        <rFont val="Times New Roman"/>
        <family val="1"/>
      </rPr>
      <t>PM</t>
    </r>
    <r>
      <rPr>
        <vertAlign val="subscript"/>
        <sz val="9"/>
        <rFont val="Times New Roman"/>
        <family val="1"/>
      </rPr>
      <t>10</t>
    </r>
    <r>
      <rPr>
        <sz val="9"/>
        <rFont val="宋体"/>
        <family val="0"/>
      </rPr>
      <t>及</t>
    </r>
    <r>
      <rPr>
        <sz val="9"/>
        <rFont val="Times New Roman"/>
        <family val="1"/>
      </rPr>
      <t>PM</t>
    </r>
    <r>
      <rPr>
        <vertAlign val="subscript"/>
        <sz val="9"/>
        <rFont val="Times New Roman"/>
        <family val="1"/>
      </rPr>
      <t>2.5</t>
    </r>
    <r>
      <rPr>
        <sz val="9"/>
        <rFont val="宋体"/>
        <family val="0"/>
      </rPr>
      <t>的测定</t>
    </r>
  </si>
  <si>
    <r>
      <rPr>
        <sz val="9"/>
        <rFont val="宋体"/>
        <family val="0"/>
      </rPr>
      <t>大气中二氧化氮的测定</t>
    </r>
  </si>
  <si>
    <r>
      <rPr>
        <sz val="9"/>
        <rFont val="宋体"/>
        <family val="0"/>
      </rPr>
      <t>校园生活污水水质监测综合性实验</t>
    </r>
  </si>
  <si>
    <r>
      <t xml:space="preserve">A030064
 </t>
    </r>
    <r>
      <rPr>
        <sz val="9"/>
        <rFont val="宋体"/>
        <family val="0"/>
      </rPr>
      <t>环境工程原理</t>
    </r>
  </si>
  <si>
    <t>填料塔吸收混合气体中的二氧化碳</t>
  </si>
  <si>
    <r>
      <rPr>
        <sz val="9"/>
        <rFont val="宋体"/>
        <family val="0"/>
      </rPr>
      <t>对流传热系数的测定</t>
    </r>
  </si>
  <si>
    <r>
      <rPr>
        <sz val="9"/>
        <rFont val="宋体"/>
        <family val="0"/>
      </rPr>
      <t>干燥动力学曲线测定</t>
    </r>
  </si>
  <si>
    <r>
      <rPr>
        <sz val="9"/>
        <rFont val="宋体"/>
        <family val="0"/>
      </rPr>
      <t>专业方向实验模块</t>
    </r>
  </si>
  <si>
    <r>
      <t xml:space="preserve">A030092
 </t>
    </r>
    <r>
      <rPr>
        <sz val="9"/>
        <rFont val="宋体"/>
        <family val="0"/>
      </rPr>
      <t>大气污染控制工程实验</t>
    </r>
  </si>
  <si>
    <r>
      <rPr>
        <sz val="9"/>
        <rFont val="宋体"/>
        <family val="0"/>
      </rPr>
      <t>粉尘真密度测定</t>
    </r>
  </si>
  <si>
    <r>
      <rPr>
        <sz val="9"/>
        <rFont val="宋体"/>
        <family val="0"/>
      </rPr>
      <t>粉尘粒径分布测定</t>
    </r>
  </si>
  <si>
    <r>
      <rPr>
        <sz val="9"/>
        <rFont val="宋体"/>
        <family val="0"/>
      </rPr>
      <t>电除尘器电晕放电特性实验</t>
    </r>
  </si>
  <si>
    <r>
      <rPr>
        <sz val="9"/>
        <rFont val="宋体"/>
        <family val="0"/>
      </rPr>
      <t>旋风除尘器性能测定</t>
    </r>
  </si>
  <si>
    <r>
      <rPr>
        <sz val="9"/>
        <rFont val="宋体"/>
        <family val="0"/>
      </rPr>
      <t>吸附法处理含</t>
    </r>
    <r>
      <rPr>
        <sz val="9"/>
        <rFont val="Times New Roman"/>
        <family val="1"/>
      </rPr>
      <t>VOC</t>
    </r>
    <r>
      <rPr>
        <sz val="9"/>
        <rFont val="宋体"/>
        <family val="0"/>
      </rPr>
      <t>废气</t>
    </r>
  </si>
  <si>
    <r>
      <rPr>
        <sz val="9"/>
        <rFont val="宋体"/>
        <family val="0"/>
      </rPr>
      <t>吸收法处理含</t>
    </r>
    <r>
      <rPr>
        <sz val="9"/>
        <rFont val="Times New Roman"/>
        <family val="1"/>
      </rPr>
      <t>SO</t>
    </r>
    <r>
      <rPr>
        <vertAlign val="subscript"/>
        <sz val="9"/>
        <rFont val="Times New Roman"/>
        <family val="1"/>
      </rPr>
      <t>2</t>
    </r>
    <r>
      <rPr>
        <sz val="9"/>
        <rFont val="宋体"/>
        <family val="0"/>
      </rPr>
      <t>废气</t>
    </r>
  </si>
  <si>
    <r>
      <t xml:space="preserve">A030091
  </t>
    </r>
    <r>
      <rPr>
        <sz val="9"/>
        <rFont val="宋体"/>
        <family val="0"/>
      </rPr>
      <t>水污染控制工程实验</t>
    </r>
  </si>
  <si>
    <r>
      <rPr>
        <sz val="9"/>
        <rFont val="宋体"/>
        <family val="0"/>
      </rPr>
      <t>沉降曲线测定实验</t>
    </r>
  </si>
  <si>
    <r>
      <rPr>
        <sz val="9"/>
        <rFont val="宋体"/>
        <family val="0"/>
      </rPr>
      <t>混凝</t>
    </r>
    <r>
      <rPr>
        <sz val="9"/>
        <rFont val="Times New Roman"/>
        <family val="1"/>
      </rPr>
      <t>-</t>
    </r>
    <r>
      <rPr>
        <sz val="9"/>
        <rFont val="宋体"/>
        <family val="0"/>
      </rPr>
      <t>气浮实验</t>
    </r>
  </si>
  <si>
    <r>
      <rPr>
        <sz val="9"/>
        <rFont val="宋体"/>
        <family val="0"/>
      </rPr>
      <t>氧转移系数测定实验</t>
    </r>
  </si>
  <si>
    <r>
      <rPr>
        <sz val="9"/>
        <rFont val="宋体"/>
        <family val="0"/>
      </rPr>
      <t>活性污泥的培养及</t>
    </r>
    <r>
      <rPr>
        <sz val="9"/>
        <rFont val="Times New Roman"/>
        <family val="1"/>
      </rPr>
      <t>OUR</t>
    </r>
    <r>
      <rPr>
        <sz val="9"/>
        <rFont val="宋体"/>
        <family val="0"/>
      </rPr>
      <t>的测定</t>
    </r>
  </si>
  <si>
    <r>
      <rPr>
        <sz val="9"/>
        <rFont val="宋体"/>
        <family val="0"/>
      </rPr>
      <t>超滤法废水处理实验</t>
    </r>
  </si>
  <si>
    <r>
      <rPr>
        <sz val="9"/>
        <rFont val="宋体"/>
        <family val="0"/>
      </rPr>
      <t>光催化氧化脱色实验</t>
    </r>
  </si>
  <si>
    <r>
      <t xml:space="preserve">A030075
 </t>
    </r>
    <r>
      <rPr>
        <sz val="9"/>
        <rFont val="宋体"/>
        <family val="0"/>
      </rPr>
      <t>物理性污染控制</t>
    </r>
  </si>
  <si>
    <r>
      <rPr>
        <sz val="9"/>
        <rFont val="宋体"/>
        <family val="0"/>
      </rPr>
      <t>校园声环境质量测定</t>
    </r>
  </si>
  <si>
    <r>
      <t xml:space="preserve">A030090
  </t>
    </r>
    <r>
      <rPr>
        <sz val="9"/>
        <rFont val="宋体"/>
        <family val="0"/>
      </rPr>
      <t>固体废物处理与处置实验</t>
    </r>
  </si>
  <si>
    <r>
      <rPr>
        <sz val="9"/>
        <rFont val="宋体"/>
        <family val="0"/>
      </rPr>
      <t>固体废物热值测定实验</t>
    </r>
  </si>
  <si>
    <r>
      <rPr>
        <sz val="9"/>
        <rFont val="宋体"/>
        <family val="0"/>
      </rPr>
      <t>工业废渣浸出毒性实验</t>
    </r>
  </si>
  <si>
    <t>植物毒性—种子发芽指数测定</t>
  </si>
  <si>
    <r>
      <rPr>
        <sz val="9"/>
        <rFont val="宋体"/>
        <family val="0"/>
      </rPr>
      <t>校园（或居民小区）垃圾构成与物流分析</t>
    </r>
    <r>
      <rPr>
        <sz val="9"/>
        <rFont val="Times New Roman"/>
        <family val="1"/>
      </rPr>
      <t>/</t>
    </r>
    <r>
      <rPr>
        <sz val="9"/>
        <rFont val="宋体"/>
        <family val="0"/>
      </rPr>
      <t>校园生活垃圾分类质量评估</t>
    </r>
  </si>
  <si>
    <t>计划外实验（拓展性实验）</t>
  </si>
  <si>
    <r>
      <rPr>
        <sz val="9"/>
        <rFont val="宋体"/>
        <family val="0"/>
      </rPr>
      <t>固定拓展性实验</t>
    </r>
  </si>
  <si>
    <r>
      <t xml:space="preserve">A030088
</t>
    </r>
    <r>
      <rPr>
        <sz val="9"/>
        <rFont val="宋体"/>
        <family val="0"/>
      </rPr>
      <t>环境工程微生物学实验</t>
    </r>
  </si>
  <si>
    <t>/</t>
  </si>
  <si>
    <r>
      <rPr>
        <sz val="9"/>
        <rFont val="宋体"/>
        <family val="0"/>
      </rPr>
      <t>水体中细菌总数</t>
    </r>
    <r>
      <rPr>
        <sz val="9"/>
        <rFont val="Times New Roman"/>
        <family val="1"/>
      </rPr>
      <t>CFU</t>
    </r>
    <r>
      <rPr>
        <sz val="9"/>
        <rFont val="宋体"/>
        <family val="0"/>
      </rPr>
      <t>的测定</t>
    </r>
  </si>
  <si>
    <r>
      <rPr>
        <sz val="9"/>
        <rFont val="宋体"/>
        <family val="0"/>
      </rPr>
      <t>选做</t>
    </r>
  </si>
  <si>
    <r>
      <rPr>
        <sz val="9"/>
        <rFont val="宋体"/>
        <family val="0"/>
      </rPr>
      <t>空气中细菌数量的测定</t>
    </r>
  </si>
  <si>
    <r>
      <rPr>
        <sz val="9"/>
        <rFont val="宋体"/>
        <family val="0"/>
      </rPr>
      <t>景观水体中藻类数目的测定及群落结构分析</t>
    </r>
  </si>
  <si>
    <r>
      <rPr>
        <sz val="9"/>
        <rFont val="宋体"/>
        <family val="0"/>
      </rPr>
      <t>细菌淀粉酶和过氧化氢酶活性测定</t>
    </r>
  </si>
  <si>
    <r>
      <t xml:space="preserve">A030089
  </t>
    </r>
    <r>
      <rPr>
        <sz val="9"/>
        <rFont val="宋体"/>
        <family val="0"/>
      </rPr>
      <t>环境监测</t>
    </r>
  </si>
  <si>
    <r>
      <rPr>
        <sz val="9"/>
        <rFont val="宋体"/>
        <family val="0"/>
      </rPr>
      <t>西安建筑科技大学校园环境质量现状监测</t>
    </r>
  </si>
  <si>
    <r>
      <rPr>
        <sz val="9"/>
        <rFont val="宋体"/>
        <family val="0"/>
      </rPr>
      <t>西安市典型地表水及城市污水处理厂水质监测</t>
    </r>
  </si>
  <si>
    <r>
      <rPr>
        <sz val="9"/>
        <rFont val="宋体"/>
        <family val="0"/>
      </rPr>
      <t>样品预处理、保存及质量控制</t>
    </r>
  </si>
  <si>
    <r>
      <t xml:space="preserve">A030092
</t>
    </r>
    <r>
      <rPr>
        <sz val="9"/>
        <rFont val="宋体"/>
        <family val="0"/>
      </rPr>
      <t>大气污染控制工程实验</t>
    </r>
  </si>
  <si>
    <r>
      <rPr>
        <sz val="9"/>
        <rFont val="宋体"/>
        <family val="0"/>
      </rPr>
      <t>低温等离子体处理有机废气实验</t>
    </r>
  </si>
  <si>
    <r>
      <rPr>
        <sz val="9"/>
        <rFont val="宋体"/>
        <family val="0"/>
      </rPr>
      <t>袋式除尘器除尘性能及清灰实验</t>
    </r>
  </si>
  <si>
    <r>
      <rPr>
        <sz val="9"/>
        <rFont val="宋体"/>
        <family val="0"/>
      </rPr>
      <t>烟气脱硝实验</t>
    </r>
  </si>
  <si>
    <r>
      <rPr>
        <sz val="9"/>
        <rFont val="宋体"/>
        <family val="0"/>
      </rPr>
      <t>光化学仿真烟雾实验</t>
    </r>
  </si>
  <si>
    <r>
      <t xml:space="preserve">A030091
</t>
    </r>
    <r>
      <rPr>
        <sz val="9"/>
        <rFont val="宋体"/>
        <family val="0"/>
      </rPr>
      <t>水污染控制工程实验</t>
    </r>
  </si>
  <si>
    <r>
      <rPr>
        <sz val="9"/>
        <rFont val="宋体"/>
        <family val="0"/>
      </rPr>
      <t>混凝工艺条件实验</t>
    </r>
  </si>
  <si>
    <r>
      <rPr>
        <sz val="9"/>
        <rFont val="宋体"/>
        <family val="0"/>
      </rPr>
      <t>城市污水脱氮除磷工艺性能实验</t>
    </r>
  </si>
  <si>
    <r>
      <t>MBR</t>
    </r>
    <r>
      <rPr>
        <sz val="9"/>
        <rFont val="宋体"/>
        <family val="0"/>
      </rPr>
      <t>废水处理工艺性能实验</t>
    </r>
  </si>
  <si>
    <r>
      <rPr>
        <sz val="9"/>
        <rFont val="宋体"/>
        <family val="0"/>
      </rPr>
      <t>电渗析处理高盐度水</t>
    </r>
  </si>
  <si>
    <r>
      <rPr>
        <sz val="9"/>
        <rFont val="宋体"/>
        <family val="0"/>
      </rPr>
      <t>离子交换法处理含铬废水</t>
    </r>
  </si>
  <si>
    <r>
      <rPr>
        <sz val="9"/>
        <rFont val="宋体"/>
        <family val="0"/>
      </rPr>
      <t>化学法处理重金属废水实验</t>
    </r>
  </si>
  <si>
    <r>
      <rPr>
        <sz val="9"/>
        <rFont val="宋体"/>
        <family val="0"/>
      </rPr>
      <t>电磁环境污染监测及评价</t>
    </r>
  </si>
  <si>
    <r>
      <rPr>
        <sz val="9"/>
        <rFont val="宋体"/>
        <family val="0"/>
      </rPr>
      <t>城市污水处理厂剩余污泥资源化利用潜能分析</t>
    </r>
  </si>
  <si>
    <r>
      <rPr>
        <sz val="9"/>
        <rFont val="宋体"/>
        <family val="0"/>
      </rPr>
      <t>学生自拟拓展性实验</t>
    </r>
  </si>
  <si>
    <r>
      <rPr>
        <sz val="9"/>
        <rFont val="宋体"/>
        <family val="0"/>
      </rPr>
      <t>主要方向为：风机及水泵选型、特定功能微生物分离及鉴定实验、管道中气量、污染物浓度、温度及压力测定、光催化氧化法处理</t>
    </r>
    <r>
      <rPr>
        <sz val="9"/>
        <rFont val="Times New Roman"/>
        <family val="1"/>
      </rPr>
      <t>VOCs</t>
    </r>
    <r>
      <rPr>
        <sz val="9"/>
        <rFont val="宋体"/>
        <family val="0"/>
      </rPr>
      <t>废气、催化燃烧法处理</t>
    </r>
    <r>
      <rPr>
        <sz val="9"/>
        <rFont val="Times New Roman"/>
        <family val="1"/>
      </rPr>
      <t>VOCs</t>
    </r>
    <r>
      <rPr>
        <sz val="9"/>
        <rFont val="宋体"/>
        <family val="0"/>
      </rPr>
      <t>废气、</t>
    </r>
    <r>
      <rPr>
        <sz val="9"/>
        <rFont val="Times New Roman"/>
        <family val="1"/>
      </rPr>
      <t>ASBR</t>
    </r>
    <r>
      <rPr>
        <sz val="9"/>
        <rFont val="宋体"/>
        <family val="0"/>
      </rPr>
      <t>处理高浓度有机废水实验、人工湿地处理校园生活污水实验、</t>
    </r>
    <r>
      <rPr>
        <sz val="9"/>
        <rFont val="Times New Roman"/>
        <family val="1"/>
      </rPr>
      <t>A</t>
    </r>
    <r>
      <rPr>
        <vertAlign val="superscript"/>
        <sz val="9"/>
        <rFont val="Times New Roman"/>
        <family val="1"/>
      </rPr>
      <t>2</t>
    </r>
    <r>
      <rPr>
        <sz val="9"/>
        <rFont val="Times New Roman"/>
        <family val="1"/>
      </rPr>
      <t>O</t>
    </r>
    <r>
      <rPr>
        <sz val="9"/>
        <rFont val="宋体"/>
        <family val="0"/>
      </rPr>
      <t>工艺脱氮除磷性能实验、硝化速率及反硝化速率测定实验、生物滤池处理景观水实验、超滤法废水处理及再生实验、厌氧氨氧化处理高氨废水实验、城市区域大气环境质量现状监测与评价、地表水环境质量监测与评价、城市区域声环境质量监测与评价、噪声源监测与噪声控制等。</t>
    </r>
  </si>
  <si>
    <r>
      <rPr>
        <sz val="9"/>
        <rFont val="宋体"/>
        <family val="0"/>
      </rPr>
      <t>备注：①实验类型分为验证、设计、综合。②</t>
    </r>
    <r>
      <rPr>
        <sz val="9"/>
        <rFont val="Times New Roman"/>
        <family val="1"/>
      </rPr>
      <t xml:space="preserve"> </t>
    </r>
    <r>
      <rPr>
        <sz val="9"/>
        <rFont val="宋体"/>
        <family val="0"/>
      </rPr>
      <t>开出要求分为必做、必选、选做。</t>
    </r>
  </si>
  <si>
    <r>
      <rPr>
        <sz val="14"/>
        <rFont val="黑体"/>
        <family val="3"/>
      </rPr>
      <t>附表</t>
    </r>
    <r>
      <rPr>
        <sz val="14"/>
        <rFont val="Times New Roman"/>
        <family val="1"/>
      </rPr>
      <t xml:space="preserve">6      </t>
    </r>
    <r>
      <rPr>
        <sz val="14"/>
        <rFont val="黑体"/>
        <family val="3"/>
      </rPr>
      <t>指导性教学进程安排</t>
    </r>
  </si>
  <si>
    <r>
      <rPr>
        <sz val="9"/>
        <rFont val="黑体"/>
        <family val="3"/>
      </rPr>
      <t>课程
编码</t>
    </r>
  </si>
  <si>
    <r>
      <rPr>
        <sz val="9"/>
        <rFont val="黑体"/>
        <family val="3"/>
      </rPr>
      <t>课程名称</t>
    </r>
  </si>
  <si>
    <r>
      <rPr>
        <sz val="9"/>
        <rFont val="黑体"/>
        <family val="3"/>
      </rPr>
      <t>学时</t>
    </r>
  </si>
  <si>
    <r>
      <rPr>
        <sz val="9"/>
        <rFont val="黑体"/>
        <family val="3"/>
      </rPr>
      <t>课程性质</t>
    </r>
  </si>
  <si>
    <r>
      <rPr>
        <sz val="9"/>
        <rFont val="黑体"/>
        <family val="3"/>
      </rPr>
      <t>备注</t>
    </r>
  </si>
  <si>
    <r>
      <t>课程</t>
    </r>
    <r>
      <rPr>
        <sz val="9"/>
        <rFont val="Times New Roman"/>
        <family val="1"/>
      </rPr>
      <t xml:space="preserve">
</t>
    </r>
    <r>
      <rPr>
        <sz val="9"/>
        <rFont val="黑体"/>
        <family val="3"/>
      </rPr>
      <t>性质</t>
    </r>
  </si>
  <si>
    <r>
      <rPr>
        <sz val="9"/>
        <rFont val="黑体"/>
        <family val="3"/>
      </rPr>
      <t>第一学期</t>
    </r>
  </si>
  <si>
    <r>
      <rPr>
        <sz val="9"/>
        <rFont val="黑体"/>
        <family val="3"/>
      </rPr>
      <t>第二学期</t>
    </r>
  </si>
  <si>
    <r>
      <rPr>
        <sz val="9"/>
        <rFont val="宋体"/>
        <family val="0"/>
      </rPr>
      <t>必修</t>
    </r>
  </si>
  <si>
    <r>
      <rPr>
        <sz val="9"/>
        <rFont val="宋体"/>
        <family val="0"/>
      </rPr>
      <t>大学英语</t>
    </r>
    <r>
      <rPr>
        <sz val="9"/>
        <rFont val="Times New Roman"/>
        <family val="1"/>
      </rPr>
      <t>2</t>
    </r>
  </si>
  <si>
    <r>
      <rPr>
        <sz val="9"/>
        <rFont val="宋体"/>
        <family val="0"/>
      </rPr>
      <t>形势与政策</t>
    </r>
    <r>
      <rPr>
        <sz val="9"/>
        <rFont val="Times New Roman"/>
        <family val="1"/>
      </rPr>
      <t>1</t>
    </r>
  </si>
  <si>
    <r>
      <rPr>
        <sz val="9"/>
        <rFont val="宋体"/>
        <family val="0"/>
      </rPr>
      <t>大学体育</t>
    </r>
    <r>
      <rPr>
        <sz val="9"/>
        <rFont val="Times New Roman"/>
        <family val="1"/>
      </rPr>
      <t>2</t>
    </r>
  </si>
  <si>
    <r>
      <rPr>
        <sz val="9"/>
        <rFont val="宋体"/>
        <family val="0"/>
      </rPr>
      <t>大学英语</t>
    </r>
    <r>
      <rPr>
        <sz val="9"/>
        <rFont val="Times New Roman"/>
        <family val="1"/>
      </rPr>
      <t>1</t>
    </r>
  </si>
  <si>
    <r>
      <rPr>
        <sz val="9"/>
        <rFont val="宋体"/>
        <family val="0"/>
      </rPr>
      <t>高等数学</t>
    </r>
    <r>
      <rPr>
        <sz val="9"/>
        <rFont val="Times New Roman"/>
        <family val="1"/>
      </rPr>
      <t>I-A2</t>
    </r>
  </si>
  <si>
    <r>
      <rPr>
        <sz val="9"/>
        <rFont val="宋体"/>
        <family val="0"/>
      </rPr>
      <t>大学体育</t>
    </r>
    <r>
      <rPr>
        <sz val="9"/>
        <rFont val="Times New Roman"/>
        <family val="1"/>
      </rPr>
      <t>1</t>
    </r>
  </si>
  <si>
    <r>
      <rPr>
        <sz val="9"/>
        <rFont val="宋体"/>
        <family val="0"/>
      </rPr>
      <t>大学物理</t>
    </r>
    <r>
      <rPr>
        <sz val="9"/>
        <rFont val="Times New Roman"/>
        <family val="1"/>
      </rPr>
      <t>A1</t>
    </r>
  </si>
  <si>
    <r>
      <rPr>
        <sz val="9"/>
        <rFont val="宋体"/>
        <family val="0"/>
      </rPr>
      <t>高等数学</t>
    </r>
    <r>
      <rPr>
        <sz val="9"/>
        <rFont val="Times New Roman"/>
        <family val="1"/>
      </rPr>
      <t>I-A1</t>
    </r>
  </si>
  <si>
    <r>
      <rPr>
        <sz val="9"/>
        <rFont val="宋体"/>
        <family val="0"/>
      </rPr>
      <t>思想道德修养与法律基础</t>
    </r>
  </si>
  <si>
    <r>
      <rPr>
        <sz val="9"/>
        <rFont val="宋体"/>
        <family val="0"/>
      </rPr>
      <t>工程制图基础</t>
    </r>
  </si>
  <si>
    <r>
      <rPr>
        <sz val="9"/>
        <rFont val="宋体"/>
        <family val="0"/>
      </rPr>
      <t>高级语言程序设计</t>
    </r>
  </si>
  <si>
    <r>
      <rPr>
        <sz val="9"/>
        <rFont val="宋体"/>
        <family val="0"/>
      </rPr>
      <t>选修</t>
    </r>
  </si>
  <si>
    <r>
      <rPr>
        <sz val="9"/>
        <rFont val="宋体"/>
        <family val="0"/>
      </rPr>
      <t>机械制图</t>
    </r>
    <r>
      <rPr>
        <sz val="9"/>
        <rFont val="Times New Roman"/>
        <family val="1"/>
      </rPr>
      <t>II</t>
    </r>
  </si>
  <si>
    <t>A160004</t>
  </si>
  <si>
    <r>
      <rPr>
        <sz val="9"/>
        <rFont val="宋体"/>
        <family val="0"/>
      </rPr>
      <t>大学计算机基础</t>
    </r>
  </si>
  <si>
    <r>
      <rPr>
        <sz val="9"/>
        <rFont val="宋体"/>
        <family val="0"/>
      </rPr>
      <t>创新创业基础</t>
    </r>
  </si>
  <si>
    <r>
      <rPr>
        <sz val="9"/>
        <rFont val="宋体"/>
        <family val="0"/>
      </rPr>
      <t>环境工程导论（双语）</t>
    </r>
  </si>
  <si>
    <t>第2+学期 夏季短学期</t>
  </si>
  <si>
    <t>课外素质教育</t>
  </si>
  <si>
    <t>选修</t>
  </si>
  <si>
    <r>
      <rPr>
        <sz val="9"/>
        <rFont val="黑体"/>
        <family val="3"/>
      </rPr>
      <t>第三学期</t>
    </r>
  </si>
  <si>
    <r>
      <rPr>
        <sz val="9"/>
        <rFont val="黑体"/>
        <family val="3"/>
      </rPr>
      <t>第四学期</t>
    </r>
  </si>
  <si>
    <r>
      <rPr>
        <sz val="9"/>
        <rFont val="宋体"/>
        <family val="0"/>
      </rPr>
      <t>毛泽东思想和中国特色社会主义理论体系概论</t>
    </r>
  </si>
  <si>
    <r>
      <rPr>
        <sz val="9"/>
        <rFont val="宋体"/>
        <family val="0"/>
      </rPr>
      <t>马克思主义基本原理</t>
    </r>
  </si>
  <si>
    <r>
      <rPr>
        <sz val="9"/>
        <rFont val="宋体"/>
        <family val="0"/>
      </rPr>
      <t>形势与政策</t>
    </r>
    <r>
      <rPr>
        <sz val="9"/>
        <rFont val="Times New Roman"/>
        <family val="1"/>
      </rPr>
      <t>2</t>
    </r>
  </si>
  <si>
    <r>
      <rPr>
        <sz val="9"/>
        <rFont val="宋体"/>
        <family val="0"/>
      </rPr>
      <t>大学英语</t>
    </r>
    <r>
      <rPr>
        <sz val="9"/>
        <rFont val="Times New Roman"/>
        <family val="1"/>
      </rPr>
      <t>4/</t>
    </r>
    <r>
      <rPr>
        <sz val="9"/>
        <rFont val="宋体"/>
        <family val="0"/>
      </rPr>
      <t>大学英语拓展课</t>
    </r>
    <r>
      <rPr>
        <sz val="9"/>
        <rFont val="Times New Roman"/>
        <family val="1"/>
      </rPr>
      <t>2</t>
    </r>
  </si>
  <si>
    <r>
      <rPr>
        <sz val="9"/>
        <rFont val="宋体"/>
        <family val="0"/>
      </rPr>
      <t>大学英语</t>
    </r>
    <r>
      <rPr>
        <sz val="9"/>
        <rFont val="Times New Roman"/>
        <family val="1"/>
      </rPr>
      <t>3/</t>
    </r>
    <r>
      <rPr>
        <sz val="9"/>
        <rFont val="宋体"/>
        <family val="0"/>
      </rPr>
      <t>大学英语拓展课</t>
    </r>
    <r>
      <rPr>
        <sz val="9"/>
        <rFont val="Times New Roman"/>
        <family val="1"/>
      </rPr>
      <t>1</t>
    </r>
  </si>
  <si>
    <r>
      <rPr>
        <sz val="9"/>
        <rFont val="宋体"/>
        <family val="0"/>
      </rPr>
      <t>大学体育</t>
    </r>
    <r>
      <rPr>
        <sz val="9"/>
        <rFont val="Times New Roman"/>
        <family val="1"/>
      </rPr>
      <t>4</t>
    </r>
  </si>
  <si>
    <r>
      <rPr>
        <sz val="9"/>
        <rFont val="宋体"/>
        <family val="0"/>
      </rPr>
      <t>大学体育</t>
    </r>
    <r>
      <rPr>
        <sz val="9"/>
        <rFont val="Times New Roman"/>
        <family val="1"/>
      </rPr>
      <t>3</t>
    </r>
  </si>
  <si>
    <r>
      <rPr>
        <sz val="9"/>
        <rFont val="宋体"/>
        <family val="0"/>
      </rPr>
      <t>分析化学</t>
    </r>
  </si>
  <si>
    <r>
      <rPr>
        <sz val="9"/>
        <rFont val="宋体"/>
        <family val="0"/>
      </rPr>
      <t>大学物理A</t>
    </r>
    <r>
      <rPr>
        <sz val="9"/>
        <rFont val="Times New Roman"/>
        <family val="1"/>
      </rPr>
      <t>2</t>
    </r>
  </si>
  <si>
    <t>A210001</t>
  </si>
  <si>
    <r>
      <rPr>
        <sz val="9"/>
        <rFont val="宋体"/>
        <family val="0"/>
      </rPr>
      <t>金工实习</t>
    </r>
  </si>
  <si>
    <r>
      <rPr>
        <sz val="9"/>
        <rFont val="宋体"/>
        <family val="0"/>
      </rPr>
      <t>流体力学与流体机械</t>
    </r>
  </si>
  <si>
    <r>
      <rPr>
        <sz val="9"/>
        <rFont val="宋体"/>
        <family val="0"/>
      </rPr>
      <t>物理化学</t>
    </r>
    <r>
      <rPr>
        <sz val="9"/>
        <rFont val="Times New Roman"/>
        <family val="1"/>
      </rPr>
      <t>B</t>
    </r>
  </si>
  <si>
    <r>
      <rPr>
        <sz val="9"/>
        <rFont val="宋体"/>
        <family val="0"/>
      </rPr>
      <t>电工电子技术</t>
    </r>
  </si>
  <si>
    <t>A110024</t>
  </si>
  <si>
    <r>
      <rPr>
        <sz val="9"/>
        <rFont val="宋体"/>
        <family val="0"/>
      </rPr>
      <t>大学物理实验</t>
    </r>
  </si>
  <si>
    <t>A160009</t>
  </si>
  <si>
    <t>A030087</t>
  </si>
  <si>
    <r>
      <rPr>
        <sz val="9"/>
        <rFont val="宋体"/>
        <family val="0"/>
      </rPr>
      <t>分析化学实验</t>
    </r>
  </si>
  <si>
    <r>
      <rPr>
        <sz val="9"/>
        <rFont val="宋体"/>
        <family val="0"/>
      </rPr>
      <t>工程力学</t>
    </r>
  </si>
  <si>
    <t>A210003</t>
  </si>
  <si>
    <r>
      <rPr>
        <sz val="9"/>
        <rFont val="宋体"/>
        <family val="0"/>
      </rPr>
      <t>电工电子技术实验</t>
    </r>
  </si>
  <si>
    <r>
      <rPr>
        <sz val="9"/>
        <rFont val="宋体"/>
        <family val="0"/>
      </rPr>
      <t>环境法</t>
    </r>
  </si>
  <si>
    <t>第4+学期 夏季短学期</t>
  </si>
  <si>
    <r>
      <rPr>
        <sz val="9"/>
        <rFont val="宋体"/>
        <family val="0"/>
      </rPr>
      <t>学科前沿系列专题</t>
    </r>
  </si>
  <si>
    <r>
      <rPr>
        <sz val="9"/>
        <rFont val="宋体"/>
        <family val="0"/>
      </rPr>
      <t>信息检索与利用</t>
    </r>
  </si>
  <si>
    <t>A030093</t>
  </si>
  <si>
    <r>
      <rPr>
        <sz val="9"/>
        <rFont val="宋体"/>
        <family val="0"/>
      </rPr>
      <t>认识实习</t>
    </r>
  </si>
  <si>
    <r>
      <rPr>
        <sz val="9"/>
        <rFont val="黑体"/>
        <family val="3"/>
      </rPr>
      <t>第五学期</t>
    </r>
  </si>
  <si>
    <r>
      <rPr>
        <sz val="9"/>
        <rFont val="黑体"/>
        <family val="3"/>
      </rPr>
      <t>第六学期</t>
    </r>
  </si>
  <si>
    <r>
      <rPr>
        <sz val="9"/>
        <rFont val="宋体"/>
        <family val="0"/>
      </rPr>
      <t>形势与政策</t>
    </r>
    <r>
      <rPr>
        <sz val="9"/>
        <rFont val="Times New Roman"/>
        <family val="1"/>
      </rPr>
      <t>3</t>
    </r>
  </si>
  <si>
    <r>
      <rPr>
        <sz val="9"/>
        <rFont val="宋体"/>
        <family val="0"/>
      </rPr>
      <t>形势与政策</t>
    </r>
    <r>
      <rPr>
        <sz val="9"/>
        <rFont val="Times New Roman"/>
        <family val="1"/>
      </rPr>
      <t>4</t>
    </r>
  </si>
  <si>
    <r>
      <rPr>
        <sz val="9"/>
        <rFont val="宋体"/>
        <family val="0"/>
      </rPr>
      <t>环境工程微生物学</t>
    </r>
  </si>
  <si>
    <t>大气污染控制工程1</t>
  </si>
  <si>
    <r>
      <rPr>
        <sz val="9"/>
        <rFont val="宋体"/>
        <family val="0"/>
      </rPr>
      <t>环境监测</t>
    </r>
  </si>
  <si>
    <t>水污染控制工程1</t>
  </si>
  <si>
    <r>
      <rPr>
        <sz val="9"/>
        <rFont val="宋体"/>
        <family val="0"/>
      </rPr>
      <t>环境工程原理</t>
    </r>
  </si>
  <si>
    <r>
      <rPr>
        <sz val="9"/>
        <rFont val="宋体"/>
        <family val="0"/>
      </rPr>
      <t>环境影响评价</t>
    </r>
  </si>
  <si>
    <t>A030075</t>
  </si>
  <si>
    <r>
      <rPr>
        <sz val="9"/>
        <rFont val="宋体"/>
        <family val="0"/>
      </rPr>
      <t>固体废物处理与处置</t>
    </r>
  </si>
  <si>
    <t>A030097</t>
  </si>
  <si>
    <r>
      <rPr>
        <sz val="9"/>
        <rFont val="宋体"/>
        <family val="0"/>
      </rPr>
      <t>环境工程原理课程设计</t>
    </r>
  </si>
  <si>
    <t>A030094</t>
  </si>
  <si>
    <r>
      <rPr>
        <sz val="9"/>
        <rFont val="宋体"/>
        <family val="0"/>
      </rPr>
      <t>监测实习</t>
    </r>
  </si>
  <si>
    <t>A030098</t>
  </si>
  <si>
    <t>大气污染课程设计及课程实习1</t>
  </si>
  <si>
    <t>A030089</t>
  </si>
  <si>
    <r>
      <rPr>
        <sz val="9"/>
        <rFont val="宋体"/>
        <family val="0"/>
      </rPr>
      <t>环境监测实验</t>
    </r>
  </si>
  <si>
    <t>A030099</t>
  </si>
  <si>
    <t>水污染课程设计及课程实习1</t>
  </si>
  <si>
    <t>A030088</t>
  </si>
  <si>
    <r>
      <rPr>
        <sz val="9"/>
        <rFont val="宋体"/>
        <family val="0"/>
      </rPr>
      <t>环境工程微生物学实验</t>
    </r>
  </si>
  <si>
    <t>A030103</t>
  </si>
  <si>
    <r>
      <rPr>
        <sz val="9"/>
        <rFont val="宋体"/>
        <family val="0"/>
      </rPr>
      <t>环境影响评价大作业</t>
    </r>
  </si>
  <si>
    <r>
      <rPr>
        <sz val="9"/>
        <rFont val="宋体"/>
        <family val="0"/>
      </rPr>
      <t>专业外语</t>
    </r>
  </si>
  <si>
    <t>A030090</t>
  </si>
  <si>
    <r>
      <rPr>
        <sz val="9"/>
        <rFont val="宋体"/>
        <family val="0"/>
      </rPr>
      <t>建筑概论</t>
    </r>
  </si>
  <si>
    <r>
      <rPr>
        <sz val="9"/>
        <rFont val="宋体"/>
        <family val="0"/>
      </rPr>
      <t>环境系统分析</t>
    </r>
  </si>
  <si>
    <r>
      <rPr>
        <sz val="9"/>
        <rFont val="宋体"/>
        <family val="0"/>
      </rPr>
      <t>环境工程</t>
    </r>
    <r>
      <rPr>
        <sz val="9"/>
        <rFont val="Times New Roman"/>
        <family val="1"/>
      </rPr>
      <t>CAD</t>
    </r>
  </si>
  <si>
    <r>
      <rPr>
        <sz val="9"/>
        <rFont val="宋体"/>
        <family val="0"/>
      </rPr>
      <t>环保设备基础</t>
    </r>
  </si>
  <si>
    <r>
      <rPr>
        <sz val="9"/>
        <rFont val="宋体"/>
        <family val="0"/>
      </rPr>
      <t>环境污染生态学</t>
    </r>
    <r>
      <rPr>
        <sz val="9"/>
        <rFont val="Times New Roman"/>
        <family val="1"/>
      </rPr>
      <t>(</t>
    </r>
    <r>
      <rPr>
        <sz val="9"/>
        <rFont val="宋体"/>
        <family val="0"/>
      </rPr>
      <t>双语</t>
    </r>
    <r>
      <rPr>
        <sz val="9"/>
        <rFont val="Times New Roman"/>
        <family val="1"/>
      </rPr>
      <t>)</t>
    </r>
  </si>
  <si>
    <r>
      <rPr>
        <sz val="9"/>
        <rFont val="宋体"/>
        <family val="0"/>
      </rPr>
      <t>排水管网系统</t>
    </r>
  </si>
  <si>
    <t>A030102</t>
  </si>
  <si>
    <r>
      <rPr>
        <sz val="9"/>
        <rFont val="黑体"/>
        <family val="3"/>
      </rPr>
      <t>第七学期</t>
    </r>
  </si>
  <si>
    <r>
      <rPr>
        <sz val="9"/>
        <rFont val="黑体"/>
        <family val="3"/>
      </rPr>
      <t>第八学期</t>
    </r>
  </si>
  <si>
    <r>
      <rPr>
        <sz val="9"/>
        <rFont val="宋体"/>
        <family val="0"/>
      </rPr>
      <t>大气污染控制工程</t>
    </r>
    <r>
      <rPr>
        <sz val="9"/>
        <rFont val="Times New Roman"/>
        <family val="1"/>
      </rPr>
      <t>2</t>
    </r>
  </si>
  <si>
    <t>A030096</t>
  </si>
  <si>
    <r>
      <rPr>
        <sz val="9"/>
        <rFont val="宋体"/>
        <family val="0"/>
      </rPr>
      <t>毕业实习</t>
    </r>
  </si>
  <si>
    <r>
      <rPr>
        <sz val="9"/>
        <rFont val="宋体"/>
        <family val="0"/>
      </rPr>
      <t>水污染控制工程</t>
    </r>
    <r>
      <rPr>
        <sz val="9"/>
        <rFont val="Times New Roman"/>
        <family val="1"/>
      </rPr>
      <t>2</t>
    </r>
  </si>
  <si>
    <t>A030143</t>
  </si>
  <si>
    <r>
      <rPr>
        <sz val="9"/>
        <rFont val="宋体"/>
        <family val="0"/>
      </rPr>
      <t>毕业设计（论文）</t>
    </r>
  </si>
  <si>
    <t>A030092</t>
  </si>
  <si>
    <r>
      <rPr>
        <sz val="9"/>
        <rFont val="宋体"/>
        <family val="0"/>
      </rPr>
      <t>大气污染控制工程实验</t>
    </r>
  </si>
  <si>
    <t>A030091</t>
  </si>
  <si>
    <r>
      <rPr>
        <sz val="9"/>
        <rFont val="宋体"/>
        <family val="0"/>
      </rPr>
      <t>水污染控制工程实验</t>
    </r>
  </si>
  <si>
    <t>A030095</t>
  </si>
  <si>
    <r>
      <rPr>
        <sz val="9"/>
        <rFont val="宋体"/>
        <family val="0"/>
      </rPr>
      <t>生产实习</t>
    </r>
  </si>
  <si>
    <t>A030100</t>
  </si>
  <si>
    <r>
      <rPr>
        <sz val="9"/>
        <rFont val="宋体"/>
        <family val="0"/>
      </rPr>
      <t>大气污染课程设计及课程实习</t>
    </r>
    <r>
      <rPr>
        <sz val="9"/>
        <rFont val="Times New Roman"/>
        <family val="1"/>
      </rPr>
      <t>2</t>
    </r>
  </si>
  <si>
    <t>A030101</t>
  </si>
  <si>
    <r>
      <rPr>
        <sz val="9"/>
        <rFont val="宋体"/>
        <family val="0"/>
      </rPr>
      <t>水污染课程设计及课程实习</t>
    </r>
    <r>
      <rPr>
        <sz val="9"/>
        <rFont val="Times New Roman"/>
        <family val="1"/>
      </rPr>
      <t>2</t>
    </r>
  </si>
  <si>
    <r>
      <rPr>
        <sz val="9"/>
        <rFont val="宋体"/>
        <family val="0"/>
      </rPr>
      <t>工程伦理</t>
    </r>
  </si>
  <si>
    <r>
      <rPr>
        <sz val="9"/>
        <rFont val="宋体"/>
        <family val="0"/>
      </rPr>
      <t>水污染控制工艺设计</t>
    </r>
  </si>
  <si>
    <r>
      <rPr>
        <sz val="9"/>
        <rFont val="宋体"/>
        <family val="0"/>
      </rPr>
      <t>大气污染控制工艺设计</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</si>
</sst>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_ "/>
    <numFmt numFmtId="181" formatCode="0.0"/>
    <numFmt numFmtId="182" formatCode="0_);[Red]\(0\)"/>
    <numFmt numFmtId="183" formatCode="0_ "/>
    <numFmt numFmtId="184" formatCode="0.0_);[Red]\(0.0\)"/>
    <numFmt numFmtId="185" formatCode="#,##0.0_);[Red]\(#,##0.0\)"/>
  </numFmts>
  <fonts count="70">
    <font>
      <sz val="12"/>
      <name val="宋体"/>
      <family val="0"/>
    </font>
    <font>
      <sz val="11"/>
      <name val="宋体"/>
      <family val="0"/>
    </font>
    <font>
      <sz val="12"/>
      <name val="Times New Roman"/>
      <family val="1"/>
    </font>
    <font>
      <sz val="14"/>
      <name val="Times New Roman"/>
      <family val="1"/>
    </font>
    <font>
      <sz val="9"/>
      <name val="Times New Roman"/>
      <family val="1"/>
    </font>
    <font>
      <sz val="10"/>
      <name val="Times New Roman"/>
      <family val="1"/>
    </font>
    <font>
      <sz val="9"/>
      <name val="宋体"/>
      <family val="0"/>
    </font>
    <font>
      <sz val="9"/>
      <name val="黑体"/>
      <family val="3"/>
    </font>
    <font>
      <b/>
      <sz val="20"/>
      <name val="宋体"/>
      <family val="0"/>
    </font>
    <font>
      <sz val="8"/>
      <name val="宋体"/>
      <family val="0"/>
    </font>
    <font>
      <b/>
      <sz val="9"/>
      <name val="Times New Roman"/>
      <family val="1"/>
    </font>
    <font>
      <sz val="12"/>
      <color indexed="10"/>
      <name val="Times New Roman"/>
      <family val="1"/>
    </font>
    <font>
      <sz val="10.5"/>
      <name val="Times New Roman"/>
      <family val="1"/>
    </font>
    <font>
      <b/>
      <sz val="12"/>
      <name val="Times New Roman"/>
      <family val="1"/>
    </font>
    <font>
      <b/>
      <sz val="10"/>
      <name val="Times New Roman"/>
      <family val="1"/>
    </font>
    <font>
      <sz val="14"/>
      <name val="黑体"/>
      <family val="3"/>
    </font>
    <font>
      <sz val="12"/>
      <name val="黑体"/>
      <family val="3"/>
    </font>
    <font>
      <sz val="11"/>
      <name val="Times New Roman"/>
      <family val="1"/>
    </font>
    <font>
      <b/>
      <sz val="10"/>
      <name val="宋体"/>
      <family val="0"/>
    </font>
    <font>
      <b/>
      <sz val="12"/>
      <name val="黑体"/>
      <family val="3"/>
    </font>
    <font>
      <b/>
      <sz val="11"/>
      <name val="Times New Roman"/>
      <family val="1"/>
    </font>
    <font>
      <sz val="12"/>
      <color indexed="10"/>
      <name val="宋体"/>
      <family val="0"/>
    </font>
    <font>
      <sz val="10"/>
      <name val="黑体"/>
      <family val="3"/>
    </font>
    <font>
      <sz val="10"/>
      <name val="宋体"/>
      <family val="0"/>
    </font>
    <font>
      <b/>
      <sz val="18"/>
      <name val="仿宋_GB2312"/>
      <family val="0"/>
    </font>
    <font>
      <b/>
      <sz val="18"/>
      <name val="Times New Roman"/>
      <family val="1"/>
    </font>
    <font>
      <b/>
      <sz val="9"/>
      <name val="宋体"/>
      <family val="0"/>
    </font>
    <font>
      <b/>
      <sz val="9"/>
      <name val="微软雅黑"/>
      <family val="2"/>
    </font>
    <font>
      <sz val="11"/>
      <color indexed="8"/>
      <name val="宋体"/>
      <family val="0"/>
    </font>
    <font>
      <sz val="11"/>
      <color indexed="62"/>
      <name val="宋体"/>
      <family val="0"/>
    </font>
    <font>
      <sz val="11"/>
      <color indexed="16"/>
      <name val="宋体"/>
      <family val="0"/>
    </font>
    <font>
      <sz val="11"/>
      <color indexed="42"/>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6"/>
      <name val="宋体"/>
      <family val="0"/>
    </font>
    <font>
      <vertAlign val="superscript"/>
      <sz val="9"/>
      <name val="Times New Roman"/>
      <family val="1"/>
    </font>
    <font>
      <vertAlign val="subscript"/>
      <sz val="9"/>
      <name val="Times New Roman"/>
      <family val="1"/>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Times New Roman"/>
      <family val="1"/>
    </font>
    <font>
      <sz val="12"/>
      <color rgb="FFFF0000"/>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179" fontId="0" fillId="0" borderId="0" applyFont="0" applyFill="0" applyBorder="0" applyAlignment="0" applyProtection="0"/>
    <xf numFmtId="0" fontId="54"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54" fillId="7"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4" fillId="8" borderId="0" applyNumberFormat="0" applyBorder="0" applyAlignment="0" applyProtection="0"/>
    <xf numFmtId="0" fontId="55" fillId="0" borderId="5" applyNumberFormat="0" applyFill="0" applyAlignment="0" applyProtection="0"/>
    <xf numFmtId="0" fontId="54" fillId="9" borderId="0" applyNumberFormat="0" applyBorder="0" applyAlignment="0" applyProtection="0"/>
    <xf numFmtId="0" fontId="61" fillId="10" borderId="6" applyNumberFormat="0" applyAlignment="0" applyProtection="0"/>
    <xf numFmtId="0" fontId="62" fillId="10" borderId="1" applyNumberFormat="0" applyAlignment="0" applyProtection="0"/>
    <xf numFmtId="0" fontId="63" fillId="11" borderId="7" applyNumberFormat="0" applyAlignment="0" applyProtection="0"/>
    <xf numFmtId="0" fontId="51" fillId="12" borderId="0" applyNumberFormat="0" applyBorder="0" applyAlignment="0" applyProtection="0"/>
    <xf numFmtId="0" fontId="54" fillId="13"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4" borderId="0" applyNumberFormat="0" applyBorder="0" applyAlignment="0" applyProtection="0"/>
    <xf numFmtId="0" fontId="67" fillId="15" borderId="0" applyNumberFormat="0" applyBorder="0" applyAlignment="0" applyProtection="0"/>
    <xf numFmtId="0" fontId="51" fillId="16" borderId="0" applyNumberFormat="0" applyBorder="0" applyAlignment="0" applyProtection="0"/>
    <xf numFmtId="0" fontId="54"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0" fillId="0" borderId="0">
      <alignment/>
      <protection/>
    </xf>
    <xf numFmtId="0" fontId="54" fillId="22" borderId="0" applyNumberFormat="0" applyBorder="0" applyAlignment="0" applyProtection="0"/>
    <xf numFmtId="0" fontId="54" fillId="23" borderId="0" applyNumberFormat="0" applyBorder="0" applyAlignment="0" applyProtection="0"/>
    <xf numFmtId="0" fontId="0" fillId="0" borderId="0">
      <alignment/>
      <protection/>
    </xf>
    <xf numFmtId="0" fontId="51" fillId="24" borderId="0" applyNumberFormat="0" applyBorder="0" applyAlignment="0" applyProtection="0"/>
    <xf numFmtId="0" fontId="51" fillId="25" borderId="0" applyNumberFormat="0" applyBorder="0" applyAlignment="0" applyProtection="0"/>
    <xf numFmtId="0" fontId="54" fillId="26" borderId="0" applyNumberFormat="0" applyBorder="0" applyAlignment="0" applyProtection="0"/>
    <xf numFmtId="0" fontId="51"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1" fillId="30" borderId="0" applyNumberFormat="0" applyBorder="0" applyAlignment="0" applyProtection="0"/>
    <xf numFmtId="0" fontId="54" fillId="31" borderId="0" applyNumberFormat="0" applyBorder="0" applyAlignment="0" applyProtection="0"/>
  </cellStyleXfs>
  <cellXfs count="241">
    <xf numFmtId="0" fontId="0" fillId="0" borderId="0" xfId="0" applyAlignment="1">
      <alignment vertical="center"/>
    </xf>
    <xf numFmtId="0" fontId="2" fillId="32" borderId="0" xfId="0" applyFont="1" applyFill="1" applyBorder="1" applyAlignment="1">
      <alignment vertical="center"/>
    </xf>
    <xf numFmtId="0" fontId="0" fillId="32" borderId="0" xfId="0" applyFont="1" applyFill="1" applyBorder="1" applyAlignment="1">
      <alignment vertical="center"/>
    </xf>
    <xf numFmtId="0" fontId="3" fillId="32" borderId="0" xfId="53" applyFont="1" applyFill="1" applyBorder="1" applyAlignment="1">
      <alignment horizontal="center" vertical="center"/>
      <protection/>
    </xf>
    <xf numFmtId="0" fontId="4" fillId="32" borderId="10" xfId="0" applyFont="1" applyFill="1" applyBorder="1" applyAlignment="1">
      <alignment horizontal="center" vertical="center" wrapText="1"/>
    </xf>
    <xf numFmtId="180" fontId="4" fillId="32" borderId="10" xfId="0" applyNumberFormat="1" applyFont="1" applyFill="1" applyBorder="1" applyAlignment="1">
      <alignment horizontal="center" vertical="center" wrapText="1"/>
    </xf>
    <xf numFmtId="0" fontId="4" fillId="32" borderId="10" xfId="53" applyFont="1" applyFill="1" applyBorder="1" applyAlignment="1">
      <alignment horizontal="center" vertical="center"/>
      <protection/>
    </xf>
    <xf numFmtId="0" fontId="5" fillId="32" borderId="10" xfId="0" applyFont="1" applyFill="1" applyBorder="1" applyAlignment="1">
      <alignment horizontal="center" vertical="center" wrapText="1"/>
    </xf>
    <xf numFmtId="0" fontId="6" fillId="32" borderId="10" xfId="56" applyFont="1" applyFill="1" applyBorder="1" applyAlignment="1">
      <alignment horizontal="left" vertical="center" wrapText="1"/>
      <protection/>
    </xf>
    <xf numFmtId="0" fontId="4" fillId="32" borderId="10" xfId="56" applyFont="1" applyFill="1" applyBorder="1" applyAlignment="1">
      <alignment horizontal="left" vertical="center" wrapText="1"/>
      <protection/>
    </xf>
    <xf numFmtId="0" fontId="6" fillId="32" borderId="10" xfId="0"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4" fillId="32" borderId="10" xfId="56" applyFont="1" applyFill="1" applyBorder="1" applyAlignment="1">
      <alignment horizontal="center" vertical="center" wrapText="1"/>
      <protection/>
    </xf>
    <xf numFmtId="0" fontId="7"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2" fillId="32" borderId="10" xfId="0" applyFont="1" applyFill="1" applyBorder="1" applyAlignment="1">
      <alignment vertical="center"/>
    </xf>
    <xf numFmtId="0" fontId="4" fillId="32" borderId="10" xfId="0" applyFont="1" applyFill="1" applyBorder="1" applyAlignment="1">
      <alignment horizontal="left" vertical="center" wrapText="1"/>
    </xf>
    <xf numFmtId="0" fontId="4" fillId="32" borderId="10" xfId="0" applyFont="1" applyFill="1" applyBorder="1" applyAlignment="1">
      <alignment vertical="center" wrapText="1"/>
    </xf>
    <xf numFmtId="0" fontId="2" fillId="32" borderId="10" xfId="0" applyFont="1" applyFill="1" applyBorder="1" applyAlignment="1">
      <alignment horizontal="center" vertical="center"/>
    </xf>
    <xf numFmtId="181" fontId="4" fillId="32" borderId="10" xfId="56" applyNumberFormat="1" applyFont="1" applyFill="1" applyBorder="1" applyAlignment="1">
      <alignment horizontal="center" vertical="center" wrapText="1"/>
      <protection/>
    </xf>
    <xf numFmtId="0" fontId="4" fillId="32" borderId="10" xfId="0" applyFont="1" applyFill="1" applyBorder="1" applyAlignment="1">
      <alignment vertical="center"/>
    </xf>
    <xf numFmtId="0" fontId="6" fillId="32" borderId="10" xfId="0" applyFont="1" applyFill="1" applyBorder="1" applyAlignment="1">
      <alignment horizontal="center" vertical="center" wrapText="1"/>
    </xf>
    <xf numFmtId="180" fontId="5" fillId="32" borderId="10" xfId="0" applyNumberFormat="1" applyFont="1" applyFill="1" applyBorder="1" applyAlignment="1">
      <alignment horizontal="center" vertical="center" wrapText="1"/>
    </xf>
    <xf numFmtId="182" fontId="5"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xf>
    <xf numFmtId="183" fontId="4" fillId="32" borderId="10" xfId="0" applyNumberFormat="1" applyFont="1" applyFill="1" applyBorder="1" applyAlignment="1">
      <alignment horizontal="center" vertical="center" wrapText="1"/>
    </xf>
    <xf numFmtId="0" fontId="6" fillId="32" borderId="10" xfId="0" applyFont="1" applyFill="1" applyBorder="1" applyAlignment="1">
      <alignment vertical="center" wrapText="1"/>
    </xf>
    <xf numFmtId="180" fontId="4" fillId="32" borderId="10" xfId="0" applyNumberFormat="1" applyFont="1" applyFill="1" applyBorder="1" applyAlignment="1">
      <alignment vertical="center" wrapText="1"/>
    </xf>
    <xf numFmtId="0" fontId="0" fillId="32" borderId="10" xfId="0" applyFont="1" applyFill="1" applyBorder="1" applyAlignment="1">
      <alignment vertical="center"/>
    </xf>
    <xf numFmtId="0" fontId="0" fillId="32" borderId="10" xfId="0" applyFont="1" applyFill="1" applyBorder="1" applyAlignment="1">
      <alignment vertical="center"/>
    </xf>
    <xf numFmtId="181" fontId="4" fillId="32" borderId="10" xfId="0" applyNumberFormat="1" applyFont="1" applyFill="1" applyBorder="1" applyAlignment="1">
      <alignment horizontal="center" vertical="center" wrapText="1"/>
    </xf>
    <xf numFmtId="0" fontId="4" fillId="32" borderId="0" xfId="0" applyFont="1" applyFill="1" applyBorder="1" applyAlignment="1">
      <alignment horizontal="left" vertical="center" wrapText="1"/>
    </xf>
    <xf numFmtId="180" fontId="4" fillId="32" borderId="0" xfId="0" applyNumberFormat="1"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0" xfId="0" applyFont="1" applyFill="1" applyBorder="1" applyAlignment="1">
      <alignment vertical="center" wrapText="1"/>
    </xf>
    <xf numFmtId="0" fontId="8" fillId="32" borderId="0" xfId="0" applyFont="1" applyFill="1" applyAlignment="1">
      <alignment horizontal="center" vertical="center" wrapText="1"/>
    </xf>
    <xf numFmtId="0" fontId="6" fillId="32" borderId="0" xfId="0" applyFont="1" applyFill="1" applyAlignment="1">
      <alignment horizontal="center" vertical="center" wrapText="1"/>
    </xf>
    <xf numFmtId="0" fontId="9" fillId="32" borderId="0" xfId="0" applyFont="1" applyFill="1" applyAlignment="1">
      <alignment horizontal="center" vertical="center" wrapText="1"/>
    </xf>
    <xf numFmtId="0" fontId="9" fillId="32" borderId="0" xfId="0" applyFont="1" applyFill="1" applyAlignment="1">
      <alignment vertical="center" wrapText="1"/>
    </xf>
    <xf numFmtId="0" fontId="6" fillId="32" borderId="0" xfId="0" applyFont="1" applyFill="1" applyAlignment="1">
      <alignment horizontal="left"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0" fontId="4" fillId="32" borderId="11" xfId="0" applyFont="1" applyFill="1" applyBorder="1" applyAlignment="1">
      <alignment horizontal="center" vertical="center" wrapText="1"/>
    </xf>
    <xf numFmtId="0" fontId="6" fillId="32" borderId="0" xfId="0" applyFont="1" applyFill="1" applyAlignment="1">
      <alignment vertical="center" wrapText="1"/>
    </xf>
    <xf numFmtId="0" fontId="3" fillId="32" borderId="1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184" fontId="4" fillId="32" borderId="15" xfId="0" applyNumberFormat="1" applyFont="1" applyFill="1" applyBorder="1" applyAlignment="1">
      <alignment horizontal="center" vertical="center" wrapText="1"/>
    </xf>
    <xf numFmtId="182" fontId="4" fillId="32" borderId="15" xfId="0" applyNumberFormat="1"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xf numFmtId="184" fontId="4" fillId="32" borderId="17" xfId="0" applyNumberFormat="1" applyFont="1" applyFill="1" applyBorder="1" applyAlignment="1">
      <alignment horizontal="center" vertical="center" wrapText="1"/>
    </xf>
    <xf numFmtId="182" fontId="4" fillId="32" borderId="17" xfId="0" applyNumberFormat="1"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0" xfId="0" applyFont="1" applyFill="1" applyBorder="1" applyAlignment="1">
      <alignment horizontal="center" vertical="center" wrapText="1"/>
    </xf>
    <xf numFmtId="184" fontId="4" fillId="32" borderId="20" xfId="0" applyNumberFormat="1" applyFont="1" applyFill="1" applyBorder="1" applyAlignment="1">
      <alignment horizontal="center" vertical="center" wrapText="1"/>
    </xf>
    <xf numFmtId="182" fontId="4" fillId="32" borderId="20" xfId="0" applyNumberFormat="1" applyFont="1" applyFill="1" applyBorder="1" applyAlignment="1">
      <alignment horizontal="center" vertical="center" wrapText="1"/>
    </xf>
    <xf numFmtId="184" fontId="4"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182" fontId="4" fillId="32" borderId="10" xfId="0" applyNumberFormat="1" applyFont="1" applyFill="1" applyBorder="1" applyAlignment="1">
      <alignment horizontal="center" vertical="center" wrapText="1"/>
    </xf>
    <xf numFmtId="184" fontId="4" fillId="32" borderId="10" xfId="56" applyNumberFormat="1" applyFont="1" applyFill="1" applyBorder="1" applyAlignment="1">
      <alignment horizontal="center" vertical="center" wrapText="1"/>
      <protection/>
    </xf>
    <xf numFmtId="182" fontId="4" fillId="32" borderId="10" xfId="56" applyNumberFormat="1" applyFont="1" applyFill="1" applyBorder="1" applyAlignment="1">
      <alignment horizontal="center" vertical="center" wrapText="1"/>
      <protection/>
    </xf>
    <xf numFmtId="0" fontId="10" fillId="32" borderId="10" xfId="56" applyFont="1" applyFill="1" applyBorder="1" applyAlignment="1">
      <alignment horizontal="center" vertical="center" wrapText="1"/>
      <protection/>
    </xf>
    <xf numFmtId="184" fontId="10" fillId="32" borderId="10" xfId="0" applyNumberFormat="1" applyFont="1" applyFill="1" applyBorder="1" applyAlignment="1">
      <alignment horizontal="center" vertical="center" wrapText="1"/>
    </xf>
    <xf numFmtId="182" fontId="10" fillId="32" borderId="10" xfId="0" applyNumberFormat="1" applyFont="1" applyFill="1" applyBorder="1" applyAlignment="1">
      <alignment horizontal="center" vertical="center" wrapText="1"/>
    </xf>
    <xf numFmtId="0" fontId="10" fillId="32" borderId="10" xfId="56" applyFont="1" applyFill="1" applyBorder="1" applyAlignment="1">
      <alignment vertical="center" wrapText="1"/>
      <protection/>
    </xf>
    <xf numFmtId="0" fontId="9" fillId="32"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32" borderId="10" xfId="0" applyFont="1" applyFill="1" applyBorder="1" applyAlignment="1">
      <alignment horizontal="left" vertical="center"/>
    </xf>
    <xf numFmtId="0" fontId="9" fillId="32" borderId="10" xfId="0" applyFont="1" applyFill="1" applyBorder="1" applyAlignment="1">
      <alignment horizontal="center" vertical="center" wrapText="1"/>
    </xf>
    <xf numFmtId="0" fontId="9" fillId="32" borderId="10" xfId="0" applyFont="1" applyFill="1" applyBorder="1" applyAlignment="1">
      <alignment vertical="center" wrapText="1"/>
    </xf>
    <xf numFmtId="0" fontId="9" fillId="32" borderId="10" xfId="0" applyFont="1" applyFill="1" applyBorder="1" applyAlignment="1">
      <alignment vertical="center"/>
    </xf>
    <xf numFmtId="0" fontId="6" fillId="32" borderId="17" xfId="0" applyFont="1" applyFill="1" applyBorder="1" applyAlignment="1">
      <alignment horizontal="center" vertical="center" wrapText="1"/>
    </xf>
    <xf numFmtId="0" fontId="4" fillId="32" borderId="19" xfId="0" applyFont="1" applyFill="1" applyBorder="1" applyAlignment="1">
      <alignment horizontal="justify" vertical="center" wrapText="1"/>
    </xf>
    <xf numFmtId="0" fontId="4" fillId="32" borderId="21" xfId="0" applyFont="1" applyFill="1" applyBorder="1" applyAlignment="1">
      <alignment horizontal="justify" vertical="center" wrapText="1"/>
    </xf>
    <xf numFmtId="0" fontId="4" fillId="32" borderId="22"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10"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10" fillId="32" borderId="21" xfId="56" applyFont="1" applyFill="1" applyBorder="1" applyAlignment="1">
      <alignment horizontal="center" vertical="center" wrapText="1"/>
      <protection/>
    </xf>
    <xf numFmtId="185" fontId="4" fillId="32" borderId="10" xfId="0" applyNumberFormat="1" applyFont="1" applyFill="1" applyBorder="1" applyAlignment="1">
      <alignment horizontal="center" vertical="center" wrapText="1"/>
    </xf>
    <xf numFmtId="0" fontId="4" fillId="32" borderId="21" xfId="0" applyFont="1" applyFill="1" applyBorder="1" applyAlignment="1">
      <alignment vertical="center" wrapText="1"/>
    </xf>
    <xf numFmtId="0" fontId="4" fillId="32" borderId="21" xfId="0" applyFont="1" applyFill="1" applyBorder="1" applyAlignment="1">
      <alignment horizontal="left" vertical="center" wrapText="1"/>
    </xf>
    <xf numFmtId="180" fontId="4" fillId="32" borderId="15" xfId="0" applyNumberFormat="1" applyFont="1" applyFill="1" applyBorder="1" applyAlignment="1">
      <alignment horizontal="center" vertical="center" wrapText="1"/>
    </xf>
    <xf numFmtId="0" fontId="4" fillId="32" borderId="15" xfId="0" applyNumberFormat="1" applyFont="1" applyFill="1" applyBorder="1" applyAlignment="1">
      <alignment horizontal="center" vertical="center" wrapText="1"/>
    </xf>
    <xf numFmtId="180" fontId="4" fillId="32" borderId="17" xfId="0" applyNumberFormat="1" applyFont="1" applyFill="1" applyBorder="1" applyAlignment="1">
      <alignment horizontal="center" vertical="center" wrapText="1"/>
    </xf>
    <xf numFmtId="0" fontId="4" fillId="32" borderId="17" xfId="0" applyNumberFormat="1" applyFont="1" applyFill="1" applyBorder="1" applyAlignment="1">
      <alignment horizontal="center" vertical="center" wrapText="1"/>
    </xf>
    <xf numFmtId="180" fontId="4" fillId="32" borderId="20" xfId="0" applyNumberFormat="1" applyFont="1" applyFill="1" applyBorder="1" applyAlignment="1">
      <alignment horizontal="center" vertical="center" wrapText="1"/>
    </xf>
    <xf numFmtId="0" fontId="4" fillId="32" borderId="20" xfId="0" applyNumberFormat="1" applyFont="1" applyFill="1" applyBorder="1" applyAlignment="1">
      <alignment horizontal="center" vertical="center" wrapText="1"/>
    </xf>
    <xf numFmtId="0" fontId="4" fillId="32" borderId="10" xfId="56" applyNumberFormat="1" applyFont="1" applyFill="1" applyBorder="1" applyAlignment="1">
      <alignment horizontal="center" vertical="center" wrapText="1"/>
      <protection/>
    </xf>
    <xf numFmtId="0" fontId="4" fillId="32" borderId="15" xfId="56" applyNumberFormat="1" applyFont="1" applyFill="1" applyBorder="1" applyAlignment="1">
      <alignment horizontal="center" vertical="center" wrapText="1"/>
      <protection/>
    </xf>
    <xf numFmtId="185" fontId="4" fillId="32" borderId="15" xfId="56" applyNumberFormat="1" applyFont="1" applyFill="1" applyBorder="1" applyAlignment="1">
      <alignment horizontal="center" vertical="center" wrapText="1"/>
      <protection/>
    </xf>
    <xf numFmtId="0" fontId="4" fillId="32" borderId="17" xfId="56" applyNumberFormat="1" applyFont="1" applyFill="1" applyBorder="1" applyAlignment="1">
      <alignment horizontal="center" vertical="center" wrapText="1"/>
      <protection/>
    </xf>
    <xf numFmtId="185" fontId="4" fillId="32" borderId="17" xfId="56" applyNumberFormat="1" applyFont="1" applyFill="1" applyBorder="1" applyAlignment="1">
      <alignment horizontal="center" vertical="center" wrapText="1"/>
      <protection/>
    </xf>
    <xf numFmtId="0" fontId="6" fillId="32" borderId="21" xfId="0" applyFont="1" applyFill="1" applyBorder="1" applyAlignment="1">
      <alignment horizontal="left" vertical="center" wrapText="1"/>
    </xf>
    <xf numFmtId="0" fontId="4" fillId="32" borderId="20" xfId="56" applyNumberFormat="1" applyFont="1" applyFill="1" applyBorder="1" applyAlignment="1">
      <alignment horizontal="center" vertical="center" wrapText="1"/>
      <protection/>
    </xf>
    <xf numFmtId="185" fontId="4" fillId="32" borderId="20" xfId="56" applyNumberFormat="1" applyFont="1" applyFill="1" applyBorder="1" applyAlignment="1">
      <alignment horizontal="center" vertical="center" wrapText="1"/>
      <protection/>
    </xf>
    <xf numFmtId="184" fontId="10" fillId="32" borderId="10" xfId="56" applyNumberFormat="1" applyFont="1" applyFill="1" applyBorder="1" applyAlignment="1">
      <alignment horizontal="center" vertical="center" wrapText="1"/>
      <protection/>
    </xf>
    <xf numFmtId="182" fontId="10" fillId="32" borderId="10" xfId="56" applyNumberFormat="1" applyFont="1" applyFill="1" applyBorder="1" applyAlignment="1">
      <alignment horizontal="center" vertical="center" wrapText="1"/>
      <protection/>
    </xf>
    <xf numFmtId="0" fontId="10" fillId="32" borderId="21" xfId="0" applyFont="1" applyFill="1" applyBorder="1" applyAlignment="1">
      <alignment vertical="center" wrapText="1"/>
    </xf>
    <xf numFmtId="0" fontId="6" fillId="32" borderId="15" xfId="0" applyFont="1" applyFill="1" applyBorder="1" applyAlignment="1">
      <alignment horizontal="center" vertical="center" wrapText="1"/>
    </xf>
    <xf numFmtId="0" fontId="2" fillId="0" borderId="0" xfId="53" applyFont="1" applyAlignment="1">
      <alignment vertical="center"/>
      <protection/>
    </xf>
    <xf numFmtId="0" fontId="2" fillId="32" borderId="0" xfId="53" applyFont="1" applyFill="1" applyAlignment="1">
      <alignment vertical="center"/>
      <protection/>
    </xf>
    <xf numFmtId="0" fontId="68" fillId="32" borderId="0" xfId="53" applyFont="1" applyFill="1" applyAlignment="1">
      <alignment vertical="center"/>
      <protection/>
    </xf>
    <xf numFmtId="0" fontId="3" fillId="0" borderId="12" xfId="53" applyFont="1" applyFill="1" applyBorder="1" applyAlignment="1">
      <alignment horizontal="center" vertical="center"/>
      <protection/>
    </xf>
    <xf numFmtId="0" fontId="2" fillId="0" borderId="10" xfId="53" applyFont="1" applyFill="1" applyBorder="1" applyAlignment="1">
      <alignment horizontal="center" vertical="center" wrapText="1"/>
      <protection/>
    </xf>
    <xf numFmtId="0" fontId="12" fillId="32" borderId="0" xfId="53" applyFont="1" applyFill="1" applyAlignment="1">
      <alignment horizontal="justify" vertical="center" wrapText="1"/>
      <protection/>
    </xf>
    <xf numFmtId="180" fontId="2" fillId="0" borderId="10" xfId="53"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80" fontId="12" fillId="32" borderId="0" xfId="53" applyNumberFormat="1" applyFont="1" applyFill="1" applyAlignment="1">
      <alignment horizontal="justify" vertical="center" wrapText="1"/>
      <protection/>
    </xf>
    <xf numFmtId="0" fontId="2" fillId="0" borderId="10" xfId="53" applyFont="1" applyFill="1" applyBorder="1" applyAlignment="1">
      <alignment vertical="center"/>
      <protection/>
    </xf>
    <xf numFmtId="0" fontId="13" fillId="0" borderId="10" xfId="0" applyFont="1" applyFill="1" applyBorder="1" applyAlignment="1">
      <alignment horizontal="center" vertical="center" wrapText="1"/>
    </xf>
    <xf numFmtId="0" fontId="13" fillId="0" borderId="10" xfId="53" applyFont="1" applyFill="1" applyBorder="1" applyAlignment="1">
      <alignment horizontal="center" vertical="center" wrapText="1"/>
      <protection/>
    </xf>
    <xf numFmtId="180" fontId="13" fillId="0" borderId="10" xfId="53" applyNumberFormat="1"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183" fontId="13" fillId="0" borderId="10" xfId="53" applyNumberFormat="1" applyFont="1" applyFill="1" applyBorder="1" applyAlignment="1">
      <alignment horizontal="center" vertical="center" wrapText="1"/>
      <protection/>
    </xf>
    <xf numFmtId="181" fontId="13" fillId="0" borderId="10" xfId="53" applyNumberFormat="1" applyFont="1" applyFill="1" applyBorder="1" applyAlignment="1">
      <alignment horizontal="center" vertical="center" wrapText="1"/>
      <protection/>
    </xf>
    <xf numFmtId="180" fontId="13" fillId="0" borderId="22" xfId="53" applyNumberFormat="1" applyFont="1" applyFill="1" applyBorder="1" applyAlignment="1">
      <alignment horizontal="center" vertical="center" wrapText="1"/>
      <protection/>
    </xf>
    <xf numFmtId="180" fontId="13" fillId="0" borderId="21" xfId="53" applyNumberFormat="1" applyFont="1" applyFill="1" applyBorder="1" applyAlignment="1">
      <alignment horizontal="center" vertical="center" wrapText="1"/>
      <protection/>
    </xf>
    <xf numFmtId="0" fontId="2" fillId="32" borderId="22" xfId="53" applyFont="1" applyFill="1" applyBorder="1" applyAlignment="1">
      <alignment horizontal="left" vertical="center" wrapText="1"/>
      <protection/>
    </xf>
    <xf numFmtId="0" fontId="2" fillId="32" borderId="23" xfId="53" applyFont="1" applyFill="1" applyBorder="1" applyAlignment="1">
      <alignment horizontal="left" vertical="center" wrapText="1"/>
      <protection/>
    </xf>
    <xf numFmtId="0" fontId="2" fillId="32" borderId="21" xfId="53" applyFont="1" applyFill="1" applyBorder="1" applyAlignment="1">
      <alignment horizontal="left" vertical="center" wrapText="1"/>
      <protection/>
    </xf>
    <xf numFmtId="0" fontId="12" fillId="0" borderId="16" xfId="53" applyFont="1" applyBorder="1" applyAlignment="1">
      <alignment horizontal="center" vertical="center" wrapText="1"/>
      <protection/>
    </xf>
    <xf numFmtId="0" fontId="2" fillId="0" borderId="22" xfId="53" applyFont="1" applyFill="1" applyBorder="1" applyAlignment="1">
      <alignment horizontal="left" vertical="center" wrapText="1"/>
      <protection/>
    </xf>
    <xf numFmtId="0" fontId="2" fillId="0" borderId="23" xfId="53" applyFont="1" applyFill="1" applyBorder="1" applyAlignment="1">
      <alignment horizontal="left" vertical="center" wrapText="1"/>
      <protection/>
    </xf>
    <xf numFmtId="0" fontId="2" fillId="0" borderId="21" xfId="53" applyFont="1" applyFill="1" applyBorder="1" applyAlignment="1">
      <alignment horizontal="left" vertical="center" wrapText="1"/>
      <protection/>
    </xf>
    <xf numFmtId="0" fontId="12" fillId="32" borderId="0" xfId="53" applyFont="1" applyFill="1" applyBorder="1" applyAlignment="1">
      <alignment vertical="center" wrapText="1"/>
      <protection/>
    </xf>
    <xf numFmtId="0" fontId="14" fillId="0" borderId="10" xfId="53" applyFont="1" applyFill="1" applyBorder="1" applyAlignment="1">
      <alignment horizontal="left" vertical="center" wrapText="1"/>
      <protection/>
    </xf>
    <xf numFmtId="0" fontId="5" fillId="0" borderId="10" xfId="53" applyFont="1" applyFill="1" applyBorder="1" applyAlignment="1">
      <alignment horizontal="left" vertical="center" wrapText="1"/>
      <protection/>
    </xf>
    <xf numFmtId="0" fontId="14" fillId="0" borderId="10" xfId="53" applyFont="1" applyFill="1" applyBorder="1" applyAlignment="1">
      <alignment horizontal="left" vertical="center"/>
      <protection/>
    </xf>
    <xf numFmtId="180" fontId="2" fillId="32" borderId="0" xfId="53" applyNumberFormat="1" applyFont="1" applyFill="1" applyAlignment="1">
      <alignment vertical="center"/>
      <protection/>
    </xf>
    <xf numFmtId="0" fontId="12" fillId="0" borderId="0" xfId="53" applyFont="1" applyAlignment="1">
      <alignment horizontal="center" vertical="center" wrapText="1"/>
      <protection/>
    </xf>
    <xf numFmtId="0" fontId="0" fillId="0" borderId="0" xfId="53">
      <alignment/>
      <protection/>
    </xf>
    <xf numFmtId="0" fontId="15" fillId="0" borderId="12" xfId="53" applyFont="1" applyFill="1" applyBorder="1" applyAlignment="1">
      <alignment horizontal="center" vertical="center"/>
      <protection/>
    </xf>
    <xf numFmtId="0" fontId="16" fillId="0" borderId="10" xfId="53" applyFont="1" applyFill="1" applyBorder="1" applyAlignment="1">
      <alignment horizontal="left" vertical="top" wrapText="1"/>
      <protection/>
    </xf>
    <xf numFmtId="0" fontId="15" fillId="0" borderId="10" xfId="53" applyFont="1" applyFill="1" applyBorder="1" applyAlignment="1">
      <alignment horizontal="center" vertical="center"/>
      <protection/>
    </xf>
    <xf numFmtId="0" fontId="16" fillId="0" borderId="1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22" xfId="53" applyFont="1" applyFill="1" applyBorder="1" applyAlignment="1">
      <alignment horizontal="center" vertical="center" wrapText="1"/>
      <protection/>
    </xf>
    <xf numFmtId="0" fontId="2" fillId="0" borderId="21" xfId="53" applyFont="1" applyFill="1" applyBorder="1" applyAlignment="1">
      <alignment horizontal="center" vertical="center" wrapText="1"/>
      <protection/>
    </xf>
    <xf numFmtId="0" fontId="0" fillId="0" borderId="15" xfId="53" applyFont="1" applyFill="1" applyBorder="1" applyAlignment="1">
      <alignment horizontal="center" vertical="center" wrapText="1"/>
      <protection/>
    </xf>
    <xf numFmtId="0" fontId="0" fillId="0" borderId="10" xfId="53" applyFont="1" applyFill="1" applyBorder="1" applyAlignment="1">
      <alignment horizontal="justify" vertical="center" wrapText="1"/>
      <protection/>
    </xf>
    <xf numFmtId="0" fontId="2" fillId="0" borderId="20" xfId="53" applyFont="1" applyFill="1" applyBorder="1" applyAlignment="1">
      <alignment horizontal="center" vertical="center" wrapText="1"/>
      <protection/>
    </xf>
    <xf numFmtId="0" fontId="17" fillId="0" borderId="10" xfId="53" applyFont="1" applyFill="1" applyBorder="1" applyAlignment="1">
      <alignment horizontal="center" vertical="center" wrapText="1"/>
      <protection/>
    </xf>
    <xf numFmtId="0" fontId="0" fillId="0" borderId="22" xfId="53" applyFont="1" applyFill="1" applyBorder="1" applyAlignment="1">
      <alignment horizontal="center" vertical="center"/>
      <protection/>
    </xf>
    <xf numFmtId="0" fontId="2" fillId="0" borderId="21" xfId="53" applyFont="1" applyFill="1" applyBorder="1" applyAlignment="1">
      <alignment horizontal="center" vertical="center"/>
      <protection/>
    </xf>
    <xf numFmtId="0" fontId="2" fillId="0" borderId="23" xfId="53" applyFont="1" applyFill="1" applyBorder="1" applyAlignment="1">
      <alignment horizontal="center" vertical="center" wrapText="1"/>
      <protection/>
    </xf>
    <xf numFmtId="0" fontId="18" fillId="0" borderId="22" xfId="53" applyFont="1" applyFill="1" applyBorder="1" applyAlignment="1">
      <alignment horizontal="left" vertical="center" wrapText="1"/>
      <protection/>
    </xf>
    <xf numFmtId="0" fontId="5" fillId="0" borderId="23" xfId="53" applyFont="1" applyFill="1" applyBorder="1" applyAlignment="1">
      <alignment horizontal="left" vertical="center" wrapText="1"/>
      <protection/>
    </xf>
    <xf numFmtId="0" fontId="5" fillId="0" borderId="23" xfId="53" applyFont="1" applyFill="1" applyBorder="1" applyAlignment="1">
      <alignment horizontal="left" vertical="center"/>
      <protection/>
    </xf>
    <xf numFmtId="0" fontId="19" fillId="0" borderId="10" xfId="53" applyFont="1" applyFill="1" applyBorder="1" applyAlignment="1">
      <alignment horizontal="center" vertical="center"/>
      <protection/>
    </xf>
    <xf numFmtId="0" fontId="20" fillId="0" borderId="10" xfId="53" applyFont="1" applyFill="1" applyBorder="1" applyAlignment="1">
      <alignment horizontal="center" vertical="center" wrapText="1"/>
      <protection/>
    </xf>
    <xf numFmtId="0" fontId="69" fillId="0" borderId="0" xfId="53" applyFont="1">
      <alignment/>
      <protection/>
    </xf>
    <xf numFmtId="0" fontId="5" fillId="0" borderId="21" xfId="53" applyFont="1" applyFill="1" applyBorder="1" applyAlignment="1">
      <alignment horizontal="left" vertical="center"/>
      <protection/>
    </xf>
    <xf numFmtId="0" fontId="0" fillId="0" borderId="0" xfId="53" applyFont="1" applyFill="1" applyBorder="1" applyAlignment="1">
      <alignment vertical="center"/>
      <protection/>
    </xf>
    <xf numFmtId="0" fontId="0" fillId="0" borderId="0" xfId="53" applyFont="1" applyFill="1" applyAlignment="1">
      <alignment vertical="center"/>
      <protection/>
    </xf>
    <xf numFmtId="0" fontId="0" fillId="0" borderId="0" xfId="53" applyFont="1" applyFill="1" applyAlignment="1">
      <alignment horizontal="center" vertical="center"/>
      <protection/>
    </xf>
    <xf numFmtId="0" fontId="22" fillId="0" borderId="10" xfId="53" applyFont="1" applyFill="1" applyBorder="1" applyAlignment="1">
      <alignment horizontal="center" vertical="center" wrapText="1"/>
      <protection/>
    </xf>
    <xf numFmtId="0" fontId="22" fillId="0" borderId="13" xfId="53" applyFont="1" applyFill="1" applyBorder="1" applyAlignment="1">
      <alignment horizontal="center" vertical="center" wrapText="1"/>
      <protection/>
    </xf>
    <xf numFmtId="0" fontId="22" fillId="0" borderId="14" xfId="53" applyFont="1" applyFill="1" applyBorder="1" applyAlignment="1">
      <alignment horizontal="center" vertical="center" wrapText="1"/>
      <protection/>
    </xf>
    <xf numFmtId="0" fontId="22" fillId="0" borderId="15" xfId="53" applyFont="1" applyFill="1" applyBorder="1" applyAlignment="1">
      <alignment horizontal="center" vertical="center" wrapText="1"/>
      <protection/>
    </xf>
    <xf numFmtId="0" fontId="22" fillId="0" borderId="16" xfId="53" applyFont="1" applyFill="1" applyBorder="1" applyAlignment="1">
      <alignment horizontal="center" vertical="center" wrapText="1"/>
      <protection/>
    </xf>
    <xf numFmtId="0" fontId="22" fillId="0" borderId="11" xfId="53" applyFont="1" applyFill="1" applyBorder="1" applyAlignment="1">
      <alignment horizontal="center" vertical="center" wrapText="1"/>
      <protection/>
    </xf>
    <xf numFmtId="0" fontId="22" fillId="0" borderId="17" xfId="53" applyFont="1" applyFill="1" applyBorder="1" applyAlignment="1">
      <alignment horizontal="center" vertical="center" wrapText="1"/>
      <protection/>
    </xf>
    <xf numFmtId="0" fontId="22" fillId="0" borderId="22" xfId="53" applyFont="1" applyFill="1" applyBorder="1" applyAlignment="1">
      <alignment horizontal="center" vertical="center" wrapText="1"/>
      <protection/>
    </xf>
    <xf numFmtId="0" fontId="22" fillId="0" borderId="23" xfId="53" applyFont="1" applyFill="1" applyBorder="1" applyAlignment="1">
      <alignment horizontal="center" vertical="center" wrapText="1"/>
      <protection/>
    </xf>
    <xf numFmtId="0" fontId="22" fillId="0" borderId="18" xfId="53" applyFont="1" applyFill="1" applyBorder="1" applyAlignment="1">
      <alignment horizontal="center" vertical="center" wrapText="1"/>
      <protection/>
    </xf>
    <xf numFmtId="0" fontId="22" fillId="0" borderId="19" xfId="53" applyFont="1" applyFill="1" applyBorder="1" applyAlignment="1">
      <alignment horizontal="center" vertical="center" wrapText="1"/>
      <protection/>
    </xf>
    <xf numFmtId="0" fontId="22" fillId="0" borderId="20" xfId="53" applyFont="1" applyFill="1" applyBorder="1" applyAlignment="1">
      <alignment horizontal="center" vertical="center" wrapText="1"/>
      <protection/>
    </xf>
    <xf numFmtId="0" fontId="5" fillId="0" borderId="10" xfId="53" applyFont="1" applyFill="1" applyBorder="1" applyAlignment="1">
      <alignment horizontal="center" vertical="center" wrapText="1"/>
      <protection/>
    </xf>
    <xf numFmtId="0" fontId="23" fillId="0" borderId="10" xfId="53" applyFont="1" applyFill="1" applyBorder="1" applyAlignment="1">
      <alignment horizontal="center" vertical="center" wrapText="1"/>
      <protection/>
    </xf>
    <xf numFmtId="0" fontId="23" fillId="0" borderId="10" xfId="53" applyFont="1" applyFill="1" applyBorder="1" applyAlignment="1">
      <alignment vertical="center"/>
      <protection/>
    </xf>
    <xf numFmtId="0" fontId="5" fillId="0" borderId="10" xfId="53" applyFont="1" applyFill="1" applyBorder="1" applyAlignment="1">
      <alignment horizontal="center" vertical="center"/>
      <protection/>
    </xf>
    <xf numFmtId="180" fontId="5" fillId="0" borderId="10" xfId="53" applyNumberFormat="1" applyFont="1" applyFill="1" applyBorder="1" applyAlignment="1">
      <alignment horizontal="center" vertical="center"/>
      <protection/>
    </xf>
    <xf numFmtId="0" fontId="14" fillId="0" borderId="10" xfId="53" applyFont="1" applyFill="1" applyBorder="1" applyAlignment="1">
      <alignment horizontal="center" vertical="center"/>
      <protection/>
    </xf>
    <xf numFmtId="0" fontId="18" fillId="0" borderId="10"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180" fontId="14" fillId="0" borderId="10" xfId="53" applyNumberFormat="1" applyFont="1" applyFill="1" applyBorder="1" applyAlignment="1">
      <alignment horizontal="center" vertical="center" wrapText="1"/>
      <protection/>
    </xf>
    <xf numFmtId="184" fontId="5" fillId="0" borderId="10" xfId="53" applyNumberFormat="1" applyFont="1" applyFill="1" applyBorder="1" applyAlignment="1">
      <alignment horizontal="center" vertical="center" wrapText="1"/>
      <protection/>
    </xf>
    <xf numFmtId="184" fontId="23" fillId="0" borderId="10" xfId="53" applyNumberFormat="1" applyFont="1" applyFill="1" applyBorder="1" applyAlignment="1">
      <alignment horizontal="center" vertical="center" wrapText="1"/>
      <protection/>
    </xf>
    <xf numFmtId="0" fontId="18" fillId="0" borderId="0" xfId="53" applyFont="1" applyFill="1" applyBorder="1" applyAlignment="1">
      <alignment horizontal="left" vertical="center" wrapText="1"/>
      <protection/>
    </xf>
    <xf numFmtId="0" fontId="22" fillId="0" borderId="21" xfId="53" applyFont="1" applyFill="1" applyBorder="1" applyAlignment="1">
      <alignment horizontal="center" vertical="center" wrapText="1"/>
      <protection/>
    </xf>
    <xf numFmtId="0" fontId="0" fillId="0" borderId="10" xfId="53" applyFont="1" applyFill="1" applyBorder="1" applyAlignment="1">
      <alignment vertical="center"/>
      <protection/>
    </xf>
    <xf numFmtId="0" fontId="23" fillId="0" borderId="10" xfId="53" applyFont="1" applyFill="1" applyBorder="1" applyAlignment="1">
      <alignment horizontal="center" vertical="center"/>
      <protection/>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180" fontId="4" fillId="0" borderId="0" xfId="0" applyNumberFormat="1" applyFont="1" applyFill="1" applyAlignment="1">
      <alignment horizontal="center" vertical="center" wrapText="1"/>
    </xf>
    <xf numFmtId="0" fontId="4" fillId="0" borderId="17" xfId="0" applyFont="1" applyFill="1" applyBorder="1" applyAlignment="1">
      <alignment horizontal="center" vertical="center" wrapText="1"/>
    </xf>
    <xf numFmtId="0" fontId="6" fillId="0" borderId="0" xfId="0" applyFont="1" applyFill="1" applyAlignment="1">
      <alignment vertical="center" wrapText="1"/>
    </xf>
    <xf numFmtId="0" fontId="24" fillId="0" borderId="0" xfId="0" applyFont="1" applyFill="1" applyAlignment="1">
      <alignment horizontal="left" vertical="center" wrapText="1"/>
    </xf>
    <xf numFmtId="0" fontId="25"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6" fillId="0" borderId="10" xfId="56"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0" xfId="56" applyFont="1" applyFill="1" applyBorder="1" applyAlignment="1">
      <alignment horizontal="left" vertical="center" wrapText="1"/>
      <protection/>
    </xf>
    <xf numFmtId="0" fontId="4" fillId="0" borderId="10" xfId="56" applyFont="1" applyFill="1" applyBorder="1" applyAlignment="1">
      <alignment horizontal="center" vertical="center" wrapText="1"/>
      <protection/>
    </xf>
    <xf numFmtId="0" fontId="6" fillId="0" borderId="10" xfId="0" applyFont="1" applyFill="1" applyBorder="1" applyAlignment="1">
      <alignment horizontal="justify" vertical="center" wrapText="1"/>
    </xf>
    <xf numFmtId="0" fontId="4" fillId="0" borderId="10" xfId="0" applyFont="1" applyFill="1" applyBorder="1" applyAlignment="1">
      <alignment horizontal="center" vertical="center"/>
    </xf>
    <xf numFmtId="0" fontId="26" fillId="0" borderId="10" xfId="56" applyFont="1" applyFill="1" applyBorder="1" applyAlignment="1">
      <alignment horizontal="center" vertical="center" wrapText="1"/>
      <protection/>
    </xf>
    <xf numFmtId="0" fontId="10" fillId="0" borderId="10" xfId="56" applyFont="1" applyFill="1" applyBorder="1" applyAlignment="1">
      <alignment horizontal="center" vertical="center" wrapText="1"/>
      <protection/>
    </xf>
    <xf numFmtId="180" fontId="10" fillId="0" borderId="10" xfId="0" applyNumberFormat="1" applyFont="1" applyFill="1" applyBorder="1" applyAlignment="1">
      <alignment horizontal="center" vertical="center" wrapText="1"/>
    </xf>
    <xf numFmtId="183" fontId="10"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0" fillId="0" borderId="10" xfId="0" applyFont="1" applyFill="1" applyBorder="1" applyAlignment="1">
      <alignment vertical="center"/>
    </xf>
    <xf numFmtId="0" fontId="10" fillId="0" borderId="10" xfId="0" applyFont="1" applyFill="1" applyBorder="1" applyAlignment="1">
      <alignment horizontal="center" vertical="center" wrapText="1"/>
    </xf>
    <xf numFmtId="183"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56"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20" xfId="56" applyFont="1" applyFill="1" applyBorder="1" applyAlignment="1">
      <alignment horizontal="left" vertical="center" wrapText="1"/>
      <protection/>
    </xf>
    <xf numFmtId="180" fontId="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180" fontId="4" fillId="0" borderId="10" xfId="56" applyNumberFormat="1" applyFont="1" applyFill="1" applyBorder="1" applyAlignment="1">
      <alignment horizontal="center" vertical="center" wrapText="1"/>
      <protection/>
    </xf>
    <xf numFmtId="0" fontId="23" fillId="0" borderId="10" xfId="0" applyFont="1" applyFill="1" applyBorder="1" applyAlignment="1">
      <alignment horizontal="justify" vertical="center" wrapText="1"/>
    </xf>
    <xf numFmtId="182" fontId="5"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180" fontId="4" fillId="0" borderId="0" xfId="0" applyNumberFormat="1" applyFont="1" applyFill="1" applyAlignment="1">
      <alignment horizontal="center" vertical="center"/>
    </xf>
    <xf numFmtId="183" fontId="27"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2008版培养方案附表1-4" xfId="53"/>
    <cellStyle name="强调文字颜色 3" xfId="54"/>
    <cellStyle name="强调文字颜色 4" xfId="55"/>
    <cellStyle name="常规_2000届教学计划"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19050</xdr:rowOff>
    </xdr:from>
    <xdr:to>
      <xdr:col>2</xdr:col>
      <xdr:colOff>1295400</xdr:colOff>
      <xdr:row>2</xdr:row>
      <xdr:rowOff>514350</xdr:rowOff>
    </xdr:to>
    <xdr:sp>
      <xdr:nvSpPr>
        <xdr:cNvPr id="1" name="Line 68"/>
        <xdr:cNvSpPr>
          <a:spLocks/>
        </xdr:cNvSpPr>
      </xdr:nvSpPr>
      <xdr:spPr>
        <a:xfrm>
          <a:off x="28575" y="400050"/>
          <a:ext cx="2219325"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257175</xdr:colOff>
      <xdr:row>1</xdr:row>
      <xdr:rowOff>9525</xdr:rowOff>
    </xdr:from>
    <xdr:to>
      <xdr:col>2</xdr:col>
      <xdr:colOff>1314450</xdr:colOff>
      <xdr:row>2</xdr:row>
      <xdr:rowOff>514350</xdr:rowOff>
    </xdr:to>
    <xdr:sp>
      <xdr:nvSpPr>
        <xdr:cNvPr id="2" name="Line 69"/>
        <xdr:cNvSpPr>
          <a:spLocks/>
        </xdr:cNvSpPr>
      </xdr:nvSpPr>
      <xdr:spPr>
        <a:xfrm flipH="1" flipV="1">
          <a:off x="1209675" y="390525"/>
          <a:ext cx="1057275"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G179"/>
  <sheetViews>
    <sheetView showZeros="0" tabSelected="1" zoomScalePageLayoutView="120" workbookViewId="0" topLeftCell="A1">
      <selection activeCell="F83" sqref="F83"/>
    </sheetView>
  </sheetViews>
  <sheetFormatPr defaultColWidth="3.125" defaultRowHeight="20.25" customHeight="1"/>
  <cols>
    <col min="1" max="1" width="4.00390625" style="195" customWidth="1"/>
    <col min="2" max="2" width="3.875" style="196" customWidth="1"/>
    <col min="3" max="3" width="8.375" style="196" customWidth="1"/>
    <col min="4" max="4" width="16.00390625" style="197" customWidth="1"/>
    <col min="5" max="5" width="3.875" style="198" customWidth="1"/>
    <col min="6" max="6" width="4.625" style="196" customWidth="1"/>
    <col min="7" max="7" width="4.125" style="196" customWidth="1"/>
    <col min="8" max="21" width="3.875" style="196" customWidth="1"/>
    <col min="22" max="22" width="4.375" style="199" customWidth="1"/>
    <col min="23" max="23" width="6.625" style="196" customWidth="1"/>
    <col min="24" max="24" width="3.125" style="200" customWidth="1"/>
    <col min="25" max="25" width="3.00390625" style="200" customWidth="1"/>
    <col min="26" max="26" width="3.125" style="200" customWidth="1"/>
    <col min="27" max="27" width="3.75390625" style="200" bestFit="1" customWidth="1"/>
    <col min="28" max="32" width="3.125" style="200" customWidth="1"/>
    <col min="33" max="33" width="3.75390625" style="200" bestFit="1" customWidth="1"/>
    <col min="34" max="16384" width="3.125" style="200" customWidth="1"/>
  </cols>
  <sheetData>
    <row r="1" spans="1:22" ht="30" customHeight="1">
      <c r="A1" s="201" t="s">
        <v>0</v>
      </c>
      <c r="B1" s="202"/>
      <c r="C1" s="202"/>
      <c r="D1" s="202"/>
      <c r="V1" s="223"/>
    </row>
    <row r="2" spans="1:23" s="190" customFormat="1" ht="20.25" customHeight="1">
      <c r="A2" s="139" t="s">
        <v>1</v>
      </c>
      <c r="B2" s="110"/>
      <c r="C2" s="110"/>
      <c r="D2" s="110"/>
      <c r="E2" s="110"/>
      <c r="F2" s="110"/>
      <c r="G2" s="110"/>
      <c r="H2" s="110"/>
      <c r="I2" s="110"/>
      <c r="J2" s="110"/>
      <c r="K2" s="110"/>
      <c r="L2" s="110"/>
      <c r="M2" s="110"/>
      <c r="N2" s="110"/>
      <c r="O2" s="110"/>
      <c r="P2" s="110"/>
      <c r="Q2" s="110"/>
      <c r="R2" s="110"/>
      <c r="S2" s="110"/>
      <c r="T2" s="110"/>
      <c r="U2" s="110"/>
      <c r="V2" s="110"/>
      <c r="W2" s="110"/>
    </row>
    <row r="3" spans="1:23" s="191" customFormat="1" ht="20.25" customHeight="1">
      <c r="A3" s="203" t="s">
        <v>2</v>
      </c>
      <c r="B3" s="204"/>
      <c r="C3" s="203" t="s">
        <v>3</v>
      </c>
      <c r="D3" s="203" t="s">
        <v>4</v>
      </c>
      <c r="E3" s="205" t="s">
        <v>5</v>
      </c>
      <c r="F3" s="203" t="s">
        <v>6</v>
      </c>
      <c r="G3" s="203" t="s">
        <v>7</v>
      </c>
      <c r="H3" s="203" t="s">
        <v>8</v>
      </c>
      <c r="I3" s="204"/>
      <c r="J3" s="204"/>
      <c r="K3" s="203" t="s">
        <v>9</v>
      </c>
      <c r="L3" s="204"/>
      <c r="M3" s="204"/>
      <c r="N3" s="204"/>
      <c r="O3" s="204"/>
      <c r="P3" s="204"/>
      <c r="Q3" s="204"/>
      <c r="R3" s="204"/>
      <c r="S3" s="204"/>
      <c r="T3" s="204"/>
      <c r="U3" s="204"/>
      <c r="V3" s="203" t="s">
        <v>10</v>
      </c>
      <c r="W3" s="203" t="s">
        <v>11</v>
      </c>
    </row>
    <row r="4" spans="1:23" s="191" customFormat="1" ht="20.25" customHeight="1">
      <c r="A4" s="204"/>
      <c r="B4" s="204"/>
      <c r="C4" s="204"/>
      <c r="D4" s="204"/>
      <c r="E4" s="206"/>
      <c r="F4" s="204"/>
      <c r="G4" s="204"/>
      <c r="H4" s="203" t="s">
        <v>12</v>
      </c>
      <c r="I4" s="203" t="s">
        <v>13</v>
      </c>
      <c r="J4" s="203" t="s">
        <v>14</v>
      </c>
      <c r="K4" s="203" t="s">
        <v>15</v>
      </c>
      <c r="L4" s="204"/>
      <c r="M4" s="204"/>
      <c r="N4" s="203" t="s">
        <v>16</v>
      </c>
      <c r="O4" s="204"/>
      <c r="P4" s="204"/>
      <c r="Q4" s="203" t="s">
        <v>17</v>
      </c>
      <c r="R4" s="204"/>
      <c r="S4" s="204"/>
      <c r="T4" s="203" t="s">
        <v>18</v>
      </c>
      <c r="U4" s="204"/>
      <c r="V4" s="204"/>
      <c r="W4" s="204"/>
    </row>
    <row r="5" spans="1:23" s="191" customFormat="1" ht="36" customHeight="1">
      <c r="A5" s="204"/>
      <c r="B5" s="204"/>
      <c r="C5" s="204"/>
      <c r="D5" s="204"/>
      <c r="E5" s="206"/>
      <c r="F5" s="204"/>
      <c r="G5" s="204"/>
      <c r="H5" s="204"/>
      <c r="I5" s="204"/>
      <c r="J5" s="204"/>
      <c r="K5" s="204">
        <v>1</v>
      </c>
      <c r="L5" s="204">
        <v>2</v>
      </c>
      <c r="M5" s="204" t="s">
        <v>19</v>
      </c>
      <c r="N5" s="204">
        <v>3</v>
      </c>
      <c r="O5" s="204">
        <v>4</v>
      </c>
      <c r="P5" s="204" t="s">
        <v>20</v>
      </c>
      <c r="Q5" s="204">
        <v>5</v>
      </c>
      <c r="R5" s="204">
        <v>6</v>
      </c>
      <c r="S5" s="204" t="s">
        <v>21</v>
      </c>
      <c r="T5" s="204">
        <v>7</v>
      </c>
      <c r="U5" s="204">
        <v>8</v>
      </c>
      <c r="V5" s="204"/>
      <c r="W5" s="204"/>
    </row>
    <row r="6" spans="1:23" s="191" customFormat="1" ht="20.25" customHeight="1">
      <c r="A6" s="207" t="s">
        <v>22</v>
      </c>
      <c r="B6" s="207" t="s">
        <v>23</v>
      </c>
      <c r="C6" s="208" t="s">
        <v>24</v>
      </c>
      <c r="D6" s="209" t="s">
        <v>25</v>
      </c>
      <c r="E6" s="206">
        <v>3.5</v>
      </c>
      <c r="F6" s="204">
        <v>56</v>
      </c>
      <c r="G6" s="204">
        <v>56</v>
      </c>
      <c r="H6" s="204"/>
      <c r="I6" s="204"/>
      <c r="J6" s="204"/>
      <c r="K6" s="204"/>
      <c r="L6" s="204"/>
      <c r="M6" s="204"/>
      <c r="N6" s="204"/>
      <c r="O6" s="204">
        <v>56</v>
      </c>
      <c r="P6" s="204"/>
      <c r="Q6" s="204"/>
      <c r="R6" s="204"/>
      <c r="S6" s="204"/>
      <c r="T6" s="204"/>
      <c r="U6" s="204"/>
      <c r="V6" s="204" t="s">
        <v>26</v>
      </c>
      <c r="W6" s="204" t="s">
        <v>27</v>
      </c>
    </row>
    <row r="7" spans="1:23" s="191" customFormat="1" ht="21" customHeight="1">
      <c r="A7" s="210"/>
      <c r="B7" s="210"/>
      <c r="C7" s="208" t="s">
        <v>28</v>
      </c>
      <c r="D7" s="209" t="s">
        <v>29</v>
      </c>
      <c r="E7" s="206">
        <v>5.5</v>
      </c>
      <c r="F7" s="204">
        <v>88</v>
      </c>
      <c r="G7" s="204">
        <v>88</v>
      </c>
      <c r="H7" s="204"/>
      <c r="I7" s="204"/>
      <c r="J7" s="204"/>
      <c r="K7" s="204">
        <v>88</v>
      </c>
      <c r="L7" s="204"/>
      <c r="M7" s="204"/>
      <c r="N7" s="204"/>
      <c r="O7" s="204"/>
      <c r="P7" s="204"/>
      <c r="Q7" s="204"/>
      <c r="R7" s="204"/>
      <c r="S7" s="204"/>
      <c r="T7" s="204"/>
      <c r="U7" s="204"/>
      <c r="V7" s="204" t="s">
        <v>26</v>
      </c>
      <c r="W7" s="204"/>
    </row>
    <row r="8" spans="1:23" s="191" customFormat="1" ht="22.5" customHeight="1">
      <c r="A8" s="210"/>
      <c r="B8" s="210"/>
      <c r="C8" s="208" t="s">
        <v>30</v>
      </c>
      <c r="D8" s="209" t="s">
        <v>31</v>
      </c>
      <c r="E8" s="206">
        <v>5.5</v>
      </c>
      <c r="F8" s="204">
        <v>88</v>
      </c>
      <c r="G8" s="204">
        <v>88</v>
      </c>
      <c r="H8" s="204"/>
      <c r="I8" s="204"/>
      <c r="J8" s="204"/>
      <c r="K8" s="204"/>
      <c r="L8" s="204">
        <v>88</v>
      </c>
      <c r="M8" s="204"/>
      <c r="N8" s="204"/>
      <c r="O8" s="204"/>
      <c r="P8" s="204"/>
      <c r="Q8" s="204"/>
      <c r="R8" s="204"/>
      <c r="S8" s="204"/>
      <c r="T8" s="204"/>
      <c r="U8" s="204"/>
      <c r="V8" s="204" t="s">
        <v>26</v>
      </c>
      <c r="W8" s="204"/>
    </row>
    <row r="9" spans="1:23" s="191" customFormat="1" ht="21.75" customHeight="1">
      <c r="A9" s="210"/>
      <c r="B9" s="210"/>
      <c r="C9" s="208" t="s">
        <v>32</v>
      </c>
      <c r="D9" s="211" t="s">
        <v>33</v>
      </c>
      <c r="E9" s="206">
        <v>2</v>
      </c>
      <c r="F9" s="204">
        <v>32</v>
      </c>
      <c r="G9" s="204">
        <v>32</v>
      </c>
      <c r="H9" s="204"/>
      <c r="I9" s="204"/>
      <c r="J9" s="204"/>
      <c r="K9" s="204"/>
      <c r="L9" s="204"/>
      <c r="M9" s="204"/>
      <c r="N9" s="204">
        <v>32</v>
      </c>
      <c r="O9" s="204"/>
      <c r="P9" s="204"/>
      <c r="Q9" s="204"/>
      <c r="R9" s="204"/>
      <c r="S9" s="204"/>
      <c r="T9" s="204"/>
      <c r="U9" s="204"/>
      <c r="V9" s="204" t="s">
        <v>26</v>
      </c>
      <c r="W9" s="204"/>
    </row>
    <row r="10" spans="1:23" s="191" customFormat="1" ht="20.25" customHeight="1">
      <c r="A10" s="210"/>
      <c r="B10" s="210"/>
      <c r="C10" s="208" t="s">
        <v>34</v>
      </c>
      <c r="D10" s="209" t="s">
        <v>35</v>
      </c>
      <c r="E10" s="206">
        <v>3</v>
      </c>
      <c r="F10" s="204">
        <v>48</v>
      </c>
      <c r="G10" s="204">
        <v>48</v>
      </c>
      <c r="H10" s="204"/>
      <c r="I10" s="204"/>
      <c r="J10" s="204"/>
      <c r="K10" s="204"/>
      <c r="L10" s="204">
        <v>48</v>
      </c>
      <c r="M10" s="204"/>
      <c r="N10" s="204"/>
      <c r="O10" s="204"/>
      <c r="P10" s="204"/>
      <c r="Q10" s="204"/>
      <c r="R10" s="204"/>
      <c r="S10" s="204"/>
      <c r="T10" s="204"/>
      <c r="U10" s="204"/>
      <c r="V10" s="204" t="s">
        <v>26</v>
      </c>
      <c r="W10" s="204"/>
    </row>
    <row r="11" spans="1:23" s="191" customFormat="1" ht="20.25" customHeight="1">
      <c r="A11" s="210"/>
      <c r="B11" s="210"/>
      <c r="C11" s="208" t="s">
        <v>36</v>
      </c>
      <c r="D11" s="209" t="s">
        <v>37</v>
      </c>
      <c r="E11" s="206">
        <v>3</v>
      </c>
      <c r="F11" s="204">
        <v>48</v>
      </c>
      <c r="G11" s="204">
        <v>48</v>
      </c>
      <c r="H11" s="204"/>
      <c r="I11" s="204"/>
      <c r="J11" s="204"/>
      <c r="K11" s="204"/>
      <c r="L11" s="204"/>
      <c r="M11" s="204"/>
      <c r="N11" s="204">
        <v>48</v>
      </c>
      <c r="O11" s="204"/>
      <c r="P11" s="204"/>
      <c r="Q11" s="204"/>
      <c r="R11" s="204"/>
      <c r="S11" s="204"/>
      <c r="T11" s="204"/>
      <c r="U11" s="204"/>
      <c r="V11" s="204" t="s">
        <v>26</v>
      </c>
      <c r="W11" s="204"/>
    </row>
    <row r="12" spans="1:23" s="191" customFormat="1" ht="20.25" customHeight="1">
      <c r="A12" s="210"/>
      <c r="B12" s="210"/>
      <c r="C12" s="208" t="s">
        <v>38</v>
      </c>
      <c r="D12" s="209" t="s">
        <v>39</v>
      </c>
      <c r="E12" s="206">
        <v>4</v>
      </c>
      <c r="F12" s="204">
        <v>64</v>
      </c>
      <c r="G12" s="212">
        <v>60</v>
      </c>
      <c r="H12" s="204">
        <v>4</v>
      </c>
      <c r="I12" s="204"/>
      <c r="J12" s="204"/>
      <c r="K12" s="204"/>
      <c r="L12" s="204"/>
      <c r="M12" s="204"/>
      <c r="N12" s="204">
        <v>64</v>
      </c>
      <c r="O12" s="218"/>
      <c r="P12" s="204"/>
      <c r="Q12" s="204"/>
      <c r="R12" s="204"/>
      <c r="S12" s="204"/>
      <c r="T12" s="204"/>
      <c r="U12" s="204"/>
      <c r="V12" s="204" t="s">
        <v>26</v>
      </c>
      <c r="W12" s="204"/>
    </row>
    <row r="13" spans="1:23" s="191" customFormat="1" ht="20.25" customHeight="1">
      <c r="A13" s="210"/>
      <c r="B13" s="210"/>
      <c r="C13" s="208" t="s">
        <v>40</v>
      </c>
      <c r="D13" s="209" t="s">
        <v>41</v>
      </c>
      <c r="E13" s="206">
        <v>3</v>
      </c>
      <c r="F13" s="204">
        <v>48</v>
      </c>
      <c r="G13" s="204">
        <v>44</v>
      </c>
      <c r="H13" s="204"/>
      <c r="I13" s="204"/>
      <c r="J13" s="204">
        <v>4</v>
      </c>
      <c r="K13" s="204">
        <v>48</v>
      </c>
      <c r="L13" s="204"/>
      <c r="M13" s="204"/>
      <c r="N13" s="204"/>
      <c r="O13" s="204"/>
      <c r="P13" s="204"/>
      <c r="Q13" s="204"/>
      <c r="R13" s="204"/>
      <c r="S13" s="204"/>
      <c r="T13" s="204"/>
      <c r="U13" s="204"/>
      <c r="V13" s="204" t="s">
        <v>26</v>
      </c>
      <c r="W13" s="204"/>
    </row>
    <row r="14" spans="1:23" s="191" customFormat="1" ht="20.25" customHeight="1">
      <c r="A14" s="210"/>
      <c r="B14" s="210"/>
      <c r="C14" s="208" t="s">
        <v>42</v>
      </c>
      <c r="D14" s="209" t="s">
        <v>43</v>
      </c>
      <c r="E14" s="206">
        <v>2.5</v>
      </c>
      <c r="F14" s="204">
        <v>40</v>
      </c>
      <c r="G14" s="204">
        <v>40</v>
      </c>
      <c r="H14" s="204"/>
      <c r="I14" s="204"/>
      <c r="J14" s="204"/>
      <c r="K14" s="204">
        <v>40</v>
      </c>
      <c r="L14" s="204"/>
      <c r="M14" s="204"/>
      <c r="N14" s="204"/>
      <c r="O14" s="204"/>
      <c r="P14" s="204"/>
      <c r="Q14" s="204"/>
      <c r="R14" s="204"/>
      <c r="S14" s="204"/>
      <c r="T14" s="221"/>
      <c r="U14" s="221"/>
      <c r="V14" s="204" t="s">
        <v>26</v>
      </c>
      <c r="W14" s="204"/>
    </row>
    <row r="15" spans="1:23" s="191" customFormat="1" ht="20.25" customHeight="1">
      <c r="A15" s="210"/>
      <c r="B15" s="210"/>
      <c r="C15" s="208" t="s">
        <v>44</v>
      </c>
      <c r="D15" s="209" t="s">
        <v>45</v>
      </c>
      <c r="E15" s="206">
        <v>2.5</v>
      </c>
      <c r="F15" s="204">
        <v>40</v>
      </c>
      <c r="G15" s="204">
        <v>40</v>
      </c>
      <c r="H15" s="204"/>
      <c r="I15" s="204"/>
      <c r="J15" s="204"/>
      <c r="K15" s="204"/>
      <c r="L15" s="204">
        <v>40</v>
      </c>
      <c r="M15" s="204"/>
      <c r="N15" s="204"/>
      <c r="O15" s="204"/>
      <c r="P15" s="204"/>
      <c r="Q15" s="204"/>
      <c r="R15" s="204"/>
      <c r="S15" s="204"/>
      <c r="T15" s="221"/>
      <c r="U15" s="221"/>
      <c r="V15" s="204" t="s">
        <v>26</v>
      </c>
      <c r="W15" s="204"/>
    </row>
    <row r="16" spans="1:23" s="191" customFormat="1" ht="24.75" customHeight="1">
      <c r="A16" s="210"/>
      <c r="B16" s="210"/>
      <c r="C16" s="208" t="s">
        <v>46</v>
      </c>
      <c r="D16" s="209" t="s">
        <v>47</v>
      </c>
      <c r="E16" s="206">
        <v>2</v>
      </c>
      <c r="F16" s="204">
        <v>32</v>
      </c>
      <c r="G16" s="204">
        <v>32</v>
      </c>
      <c r="H16" s="204"/>
      <c r="I16" s="204"/>
      <c r="J16" s="204"/>
      <c r="K16" s="204"/>
      <c r="L16" s="204"/>
      <c r="M16" s="204"/>
      <c r="N16" s="204">
        <v>32</v>
      </c>
      <c r="O16" s="204"/>
      <c r="P16" s="204"/>
      <c r="Q16" s="204"/>
      <c r="R16" s="204"/>
      <c r="S16" s="204"/>
      <c r="T16" s="221"/>
      <c r="U16" s="221"/>
      <c r="V16" s="204" t="s">
        <v>26</v>
      </c>
      <c r="W16" s="204"/>
    </row>
    <row r="17" spans="1:23" s="191" customFormat="1" ht="28.5" customHeight="1">
      <c r="A17" s="210"/>
      <c r="B17" s="210"/>
      <c r="C17" s="208" t="s">
        <v>48</v>
      </c>
      <c r="D17" s="209" t="s">
        <v>49</v>
      </c>
      <c r="E17" s="206">
        <v>2</v>
      </c>
      <c r="F17" s="204">
        <v>32</v>
      </c>
      <c r="G17" s="204">
        <v>32</v>
      </c>
      <c r="H17" s="204"/>
      <c r="I17" s="204"/>
      <c r="J17" s="204"/>
      <c r="K17" s="204"/>
      <c r="L17" s="204"/>
      <c r="M17" s="204"/>
      <c r="N17" s="204"/>
      <c r="O17" s="204">
        <v>32</v>
      </c>
      <c r="P17" s="204"/>
      <c r="Q17" s="204"/>
      <c r="R17" s="204"/>
      <c r="S17" s="204"/>
      <c r="T17" s="221"/>
      <c r="U17" s="221"/>
      <c r="V17" s="204" t="s">
        <v>26</v>
      </c>
      <c r="W17" s="204"/>
    </row>
    <row r="18" spans="1:23" s="191" customFormat="1" ht="21.75" customHeight="1">
      <c r="A18" s="210"/>
      <c r="B18" s="210"/>
      <c r="C18" s="208" t="s">
        <v>50</v>
      </c>
      <c r="D18" s="209" t="s">
        <v>51</v>
      </c>
      <c r="E18" s="206">
        <v>3</v>
      </c>
      <c r="F18" s="204">
        <v>48</v>
      </c>
      <c r="G18" s="204">
        <v>32</v>
      </c>
      <c r="H18" s="204"/>
      <c r="I18" s="204"/>
      <c r="J18" s="204">
        <v>16</v>
      </c>
      <c r="K18" s="204">
        <v>48</v>
      </c>
      <c r="L18" s="204"/>
      <c r="M18" s="204"/>
      <c r="N18" s="204"/>
      <c r="O18" s="204"/>
      <c r="P18" s="204"/>
      <c r="Q18" s="204"/>
      <c r="R18" s="204"/>
      <c r="S18" s="204"/>
      <c r="T18" s="221"/>
      <c r="U18" s="221"/>
      <c r="V18" s="204" t="s">
        <v>26</v>
      </c>
      <c r="W18" s="204"/>
    </row>
    <row r="19" spans="1:23" s="191" customFormat="1" ht="26.25" customHeight="1">
      <c r="A19" s="210"/>
      <c r="B19" s="210"/>
      <c r="C19" s="208" t="s">
        <v>52</v>
      </c>
      <c r="D19" s="209" t="s">
        <v>53</v>
      </c>
      <c r="E19" s="206">
        <v>5</v>
      </c>
      <c r="F19" s="204">
        <v>80</v>
      </c>
      <c r="G19" s="204">
        <v>48</v>
      </c>
      <c r="H19" s="204"/>
      <c r="I19" s="204"/>
      <c r="J19" s="204">
        <v>32</v>
      </c>
      <c r="K19" s="204"/>
      <c r="L19" s="204"/>
      <c r="M19" s="204"/>
      <c r="N19" s="204">
        <v>80</v>
      </c>
      <c r="O19" s="204"/>
      <c r="P19" s="204"/>
      <c r="Q19" s="204"/>
      <c r="R19" s="204"/>
      <c r="S19" s="204"/>
      <c r="T19" s="221"/>
      <c r="U19" s="221"/>
      <c r="V19" s="204" t="s">
        <v>26</v>
      </c>
      <c r="W19" s="204"/>
    </row>
    <row r="20" spans="1:23" s="191" customFormat="1" ht="21.75" customHeight="1">
      <c r="A20" s="210"/>
      <c r="B20" s="210"/>
      <c r="C20" s="208" t="s">
        <v>54</v>
      </c>
      <c r="D20" s="209" t="s">
        <v>55</v>
      </c>
      <c r="E20" s="206">
        <v>3</v>
      </c>
      <c r="F20" s="204">
        <v>48</v>
      </c>
      <c r="G20" s="204">
        <v>32</v>
      </c>
      <c r="H20" s="204"/>
      <c r="I20" s="204"/>
      <c r="J20" s="204">
        <v>16</v>
      </c>
      <c r="K20" s="204"/>
      <c r="L20" s="204"/>
      <c r="M20" s="204"/>
      <c r="N20" s="204"/>
      <c r="O20" s="204">
        <v>48</v>
      </c>
      <c r="P20" s="204"/>
      <c r="Q20" s="204"/>
      <c r="R20" s="204"/>
      <c r="S20" s="204"/>
      <c r="T20" s="221"/>
      <c r="U20" s="221"/>
      <c r="V20" s="204" t="s">
        <v>26</v>
      </c>
      <c r="W20" s="204"/>
    </row>
    <row r="21" spans="1:23" s="191" customFormat="1" ht="27" customHeight="1">
      <c r="A21" s="210"/>
      <c r="B21" s="210"/>
      <c r="C21" s="208" t="s">
        <v>56</v>
      </c>
      <c r="D21" s="209" t="s">
        <v>57</v>
      </c>
      <c r="E21" s="206">
        <v>3</v>
      </c>
      <c r="F21" s="204">
        <v>48</v>
      </c>
      <c r="G21" s="204">
        <v>32</v>
      </c>
      <c r="H21" s="204"/>
      <c r="I21" s="204"/>
      <c r="J21" s="204">
        <v>16</v>
      </c>
      <c r="K21" s="204"/>
      <c r="L21" s="204">
        <v>48</v>
      </c>
      <c r="M21" s="204"/>
      <c r="N21" s="204"/>
      <c r="O21" s="204"/>
      <c r="P21" s="204"/>
      <c r="Q21" s="204"/>
      <c r="R21" s="204"/>
      <c r="S21" s="204"/>
      <c r="T21" s="221"/>
      <c r="U21" s="221"/>
      <c r="V21" s="204" t="s">
        <v>26</v>
      </c>
      <c r="W21" s="204"/>
    </row>
    <row r="22" spans="1:23" s="191" customFormat="1" ht="20.25" customHeight="1">
      <c r="A22" s="210"/>
      <c r="B22" s="210"/>
      <c r="C22" s="208" t="s">
        <v>58</v>
      </c>
      <c r="D22" s="209" t="s">
        <v>59</v>
      </c>
      <c r="E22" s="206">
        <v>0.5</v>
      </c>
      <c r="F22" s="204">
        <v>8</v>
      </c>
      <c r="G22" s="204">
        <v>8</v>
      </c>
      <c r="H22" s="204"/>
      <c r="I22" s="204"/>
      <c r="J22" s="204"/>
      <c r="K22" s="204">
        <v>8</v>
      </c>
      <c r="L22" s="204"/>
      <c r="M22" s="204"/>
      <c r="N22" s="204"/>
      <c r="O22" s="204"/>
      <c r="P22" s="204"/>
      <c r="Q22" s="204"/>
      <c r="R22" s="204"/>
      <c r="S22" s="204"/>
      <c r="T22" s="221"/>
      <c r="U22" s="221"/>
      <c r="V22" s="204" t="s">
        <v>26</v>
      </c>
      <c r="W22" s="204"/>
    </row>
    <row r="23" spans="1:23" s="191" customFormat="1" ht="20.25" customHeight="1">
      <c r="A23" s="210"/>
      <c r="B23" s="210"/>
      <c r="C23" s="208" t="s">
        <v>60</v>
      </c>
      <c r="D23" s="209" t="s">
        <v>61</v>
      </c>
      <c r="E23" s="206">
        <v>0.5</v>
      </c>
      <c r="F23" s="204">
        <v>8</v>
      </c>
      <c r="G23" s="204">
        <v>8</v>
      </c>
      <c r="H23" s="204"/>
      <c r="I23" s="204"/>
      <c r="J23" s="204"/>
      <c r="K23" s="204"/>
      <c r="L23" s="204"/>
      <c r="M23" s="204"/>
      <c r="N23" s="204">
        <v>8</v>
      </c>
      <c r="O23" s="204"/>
      <c r="P23" s="204"/>
      <c r="Q23" s="204"/>
      <c r="R23" s="204"/>
      <c r="S23" s="204"/>
      <c r="T23" s="221"/>
      <c r="U23" s="221"/>
      <c r="V23" s="204" t="s">
        <v>26</v>
      </c>
      <c r="W23" s="204"/>
    </row>
    <row r="24" spans="1:23" s="191" customFormat="1" ht="20.25" customHeight="1">
      <c r="A24" s="210"/>
      <c r="B24" s="210"/>
      <c r="C24" s="208" t="s">
        <v>62</v>
      </c>
      <c r="D24" s="209" t="s">
        <v>63</v>
      </c>
      <c r="E24" s="206">
        <v>0.5</v>
      </c>
      <c r="F24" s="204">
        <v>8</v>
      </c>
      <c r="G24" s="204">
        <v>8</v>
      </c>
      <c r="H24" s="204"/>
      <c r="I24" s="204"/>
      <c r="J24" s="204"/>
      <c r="K24" s="204"/>
      <c r="L24" s="204"/>
      <c r="M24" s="204"/>
      <c r="N24" s="204"/>
      <c r="O24" s="204"/>
      <c r="P24" s="204"/>
      <c r="Q24" s="204">
        <v>8</v>
      </c>
      <c r="R24" s="204"/>
      <c r="S24" s="204"/>
      <c r="T24" s="221"/>
      <c r="U24" s="221"/>
      <c r="V24" s="204" t="s">
        <v>26</v>
      </c>
      <c r="W24" s="204"/>
    </row>
    <row r="25" spans="1:23" s="191" customFormat="1" ht="20.25" customHeight="1">
      <c r="A25" s="210"/>
      <c r="B25" s="210"/>
      <c r="C25" s="208" t="s">
        <v>64</v>
      </c>
      <c r="D25" s="209" t="s">
        <v>65</v>
      </c>
      <c r="E25" s="206">
        <v>0.5</v>
      </c>
      <c r="F25" s="204">
        <v>8</v>
      </c>
      <c r="G25" s="204">
        <v>8</v>
      </c>
      <c r="H25" s="204"/>
      <c r="I25" s="204"/>
      <c r="J25" s="204"/>
      <c r="K25" s="204"/>
      <c r="L25" s="204"/>
      <c r="M25" s="204"/>
      <c r="N25" s="204"/>
      <c r="O25" s="204"/>
      <c r="P25" s="204"/>
      <c r="Q25" s="204"/>
      <c r="R25" s="204">
        <v>8</v>
      </c>
      <c r="S25" s="204"/>
      <c r="T25" s="221"/>
      <c r="U25" s="221"/>
      <c r="V25" s="204" t="s">
        <v>26</v>
      </c>
      <c r="W25" s="204"/>
    </row>
    <row r="26" spans="1:23" s="191" customFormat="1" ht="20.25" customHeight="1">
      <c r="A26" s="210"/>
      <c r="B26" s="210"/>
      <c r="C26" s="208" t="s">
        <v>66</v>
      </c>
      <c r="D26" s="209" t="s">
        <v>67</v>
      </c>
      <c r="E26" s="206">
        <v>1</v>
      </c>
      <c r="F26" s="204">
        <v>36</v>
      </c>
      <c r="G26" s="204">
        <v>32</v>
      </c>
      <c r="H26" s="204"/>
      <c r="I26" s="204"/>
      <c r="J26" s="204">
        <v>4</v>
      </c>
      <c r="K26" s="204">
        <v>36</v>
      </c>
      <c r="L26" s="204"/>
      <c r="M26" s="204"/>
      <c r="N26" s="204"/>
      <c r="O26" s="204"/>
      <c r="P26" s="204"/>
      <c r="Q26" s="204"/>
      <c r="R26" s="204"/>
      <c r="S26" s="204"/>
      <c r="T26" s="221"/>
      <c r="U26" s="221"/>
      <c r="V26" s="204" t="s">
        <v>26</v>
      </c>
      <c r="W26" s="204"/>
    </row>
    <row r="27" spans="1:23" s="191" customFormat="1" ht="20.25" customHeight="1">
      <c r="A27" s="210"/>
      <c r="B27" s="210"/>
      <c r="C27" s="208" t="s">
        <v>68</v>
      </c>
      <c r="D27" s="209" t="s">
        <v>69</v>
      </c>
      <c r="E27" s="206">
        <v>1</v>
      </c>
      <c r="F27" s="204">
        <v>36</v>
      </c>
      <c r="G27" s="204">
        <v>32</v>
      </c>
      <c r="H27" s="204"/>
      <c r="I27" s="204"/>
      <c r="J27" s="204">
        <v>4</v>
      </c>
      <c r="K27" s="204"/>
      <c r="L27" s="204">
        <v>36</v>
      </c>
      <c r="M27" s="204"/>
      <c r="N27" s="204"/>
      <c r="O27" s="204"/>
      <c r="P27" s="204"/>
      <c r="Q27" s="204"/>
      <c r="R27" s="204"/>
      <c r="S27" s="204"/>
      <c r="T27" s="204"/>
      <c r="U27" s="204"/>
      <c r="V27" s="204" t="s">
        <v>26</v>
      </c>
      <c r="W27" s="204"/>
    </row>
    <row r="28" spans="1:23" ht="20.25" customHeight="1">
      <c r="A28" s="210"/>
      <c r="B28" s="210"/>
      <c r="C28" s="208" t="s">
        <v>70</v>
      </c>
      <c r="D28" s="209" t="s">
        <v>71</v>
      </c>
      <c r="E28" s="206">
        <v>1</v>
      </c>
      <c r="F28" s="204">
        <v>36</v>
      </c>
      <c r="G28" s="204">
        <v>32</v>
      </c>
      <c r="H28" s="204"/>
      <c r="I28" s="204"/>
      <c r="J28" s="204">
        <v>4</v>
      </c>
      <c r="K28" s="204"/>
      <c r="L28" s="204"/>
      <c r="M28" s="204"/>
      <c r="N28" s="204">
        <v>36</v>
      </c>
      <c r="O28" s="204"/>
      <c r="P28" s="204"/>
      <c r="Q28" s="204"/>
      <c r="R28" s="204"/>
      <c r="S28" s="204"/>
      <c r="T28" s="204"/>
      <c r="U28" s="204"/>
      <c r="V28" s="204" t="s">
        <v>26</v>
      </c>
      <c r="W28" s="204"/>
    </row>
    <row r="29" spans="1:23" ht="20.25" customHeight="1">
      <c r="A29" s="210"/>
      <c r="B29" s="210"/>
      <c r="C29" s="208" t="s">
        <v>72</v>
      </c>
      <c r="D29" s="209" t="s">
        <v>73</v>
      </c>
      <c r="E29" s="206">
        <v>1</v>
      </c>
      <c r="F29" s="204">
        <v>36</v>
      </c>
      <c r="G29" s="204">
        <v>32</v>
      </c>
      <c r="H29" s="204"/>
      <c r="I29" s="204"/>
      <c r="J29" s="204">
        <v>4</v>
      </c>
      <c r="K29" s="204"/>
      <c r="L29" s="204"/>
      <c r="M29" s="204"/>
      <c r="N29" s="204"/>
      <c r="O29" s="204">
        <v>36</v>
      </c>
      <c r="P29" s="204"/>
      <c r="Q29" s="204"/>
      <c r="R29" s="204"/>
      <c r="S29" s="204"/>
      <c r="T29" s="204"/>
      <c r="U29" s="204"/>
      <c r="V29" s="204" t="s">
        <v>26</v>
      </c>
      <c r="W29" s="204"/>
    </row>
    <row r="30" spans="1:23" s="191" customFormat="1" ht="26.25" customHeight="1">
      <c r="A30" s="210"/>
      <c r="B30" s="210"/>
      <c r="C30" s="208" t="s">
        <v>74</v>
      </c>
      <c r="D30" s="209" t="s">
        <v>75</v>
      </c>
      <c r="E30" s="206">
        <v>2</v>
      </c>
      <c r="F30" s="204">
        <v>36</v>
      </c>
      <c r="G30" s="204">
        <v>32</v>
      </c>
      <c r="H30" s="204"/>
      <c r="I30" s="204"/>
      <c r="J30" s="204">
        <v>4</v>
      </c>
      <c r="K30" s="204">
        <v>36</v>
      </c>
      <c r="L30" s="204"/>
      <c r="M30" s="204"/>
      <c r="N30" s="204"/>
      <c r="O30" s="204"/>
      <c r="P30" s="204"/>
      <c r="Q30" s="204"/>
      <c r="R30" s="204"/>
      <c r="S30" s="204"/>
      <c r="T30" s="221"/>
      <c r="U30" s="221"/>
      <c r="V30" s="204" t="s">
        <v>26</v>
      </c>
      <c r="W30" s="204"/>
    </row>
    <row r="31" spans="1:23" ht="20.25" customHeight="1">
      <c r="A31" s="210"/>
      <c r="B31" s="210"/>
      <c r="C31" s="213" t="s">
        <v>76</v>
      </c>
      <c r="D31" s="214"/>
      <c r="E31" s="215">
        <f aca="true" t="shared" si="0" ref="E31:U31">SUM(E6:E30)</f>
        <v>60.5</v>
      </c>
      <c r="F31" s="216">
        <f t="shared" si="0"/>
        <v>1052</v>
      </c>
      <c r="G31" s="216">
        <f t="shared" si="0"/>
        <v>944</v>
      </c>
      <c r="H31" s="216">
        <f t="shared" si="0"/>
        <v>4</v>
      </c>
      <c r="I31" s="216">
        <f t="shared" si="0"/>
        <v>0</v>
      </c>
      <c r="J31" s="216">
        <f t="shared" si="0"/>
        <v>104</v>
      </c>
      <c r="K31" s="216">
        <f t="shared" si="0"/>
        <v>304</v>
      </c>
      <c r="L31" s="216">
        <f t="shared" si="0"/>
        <v>260</v>
      </c>
      <c r="M31" s="216">
        <f t="shared" si="0"/>
        <v>0</v>
      </c>
      <c r="N31" s="216">
        <f t="shared" si="0"/>
        <v>300</v>
      </c>
      <c r="O31" s="216">
        <f t="shared" si="0"/>
        <v>172</v>
      </c>
      <c r="P31" s="216">
        <f t="shared" si="0"/>
        <v>0</v>
      </c>
      <c r="Q31" s="216">
        <f t="shared" si="0"/>
        <v>8</v>
      </c>
      <c r="R31" s="216">
        <f t="shared" si="0"/>
        <v>8</v>
      </c>
      <c r="S31" s="216">
        <f t="shared" si="0"/>
        <v>0</v>
      </c>
      <c r="T31" s="216">
        <f t="shared" si="0"/>
        <v>0</v>
      </c>
      <c r="U31" s="216">
        <f t="shared" si="0"/>
        <v>0</v>
      </c>
      <c r="V31" s="221"/>
      <c r="W31" s="204"/>
    </row>
    <row r="32" spans="1:23" ht="20.25" customHeight="1">
      <c r="A32" s="210"/>
      <c r="B32" s="210"/>
      <c r="C32" s="208" t="s">
        <v>77</v>
      </c>
      <c r="D32" s="209" t="s">
        <v>78</v>
      </c>
      <c r="E32" s="206">
        <v>3</v>
      </c>
      <c r="F32" s="204">
        <v>48</v>
      </c>
      <c r="G32" s="204">
        <v>24</v>
      </c>
      <c r="H32" s="204"/>
      <c r="I32" s="204">
        <v>24</v>
      </c>
      <c r="J32" s="204"/>
      <c r="K32" s="204"/>
      <c r="L32" s="204">
        <v>48</v>
      </c>
      <c r="M32" s="204"/>
      <c r="N32" s="204"/>
      <c r="O32" s="204"/>
      <c r="P32" s="204"/>
      <c r="Q32" s="204"/>
      <c r="R32" s="204"/>
      <c r="S32" s="204"/>
      <c r="T32" s="204"/>
      <c r="U32" s="221"/>
      <c r="V32" s="204" t="s">
        <v>79</v>
      </c>
      <c r="W32" s="204"/>
    </row>
    <row r="33" spans="1:23" ht="20.25" customHeight="1">
      <c r="A33" s="210"/>
      <c r="B33" s="210"/>
      <c r="C33" s="208" t="s">
        <v>80</v>
      </c>
      <c r="D33" s="209" t="s">
        <v>81</v>
      </c>
      <c r="E33" s="206">
        <v>1</v>
      </c>
      <c r="F33" s="204">
        <v>16</v>
      </c>
      <c r="G33" s="204">
        <v>16</v>
      </c>
      <c r="H33" s="204"/>
      <c r="I33" s="204"/>
      <c r="J33" s="204"/>
      <c r="K33" s="204"/>
      <c r="L33" s="204"/>
      <c r="M33" s="204"/>
      <c r="N33" s="204"/>
      <c r="O33" s="204"/>
      <c r="P33" s="204"/>
      <c r="Q33" s="204"/>
      <c r="R33" s="204"/>
      <c r="S33" s="204"/>
      <c r="T33" s="204">
        <v>16</v>
      </c>
      <c r="U33" s="221"/>
      <c r="V33" s="204" t="s">
        <v>79</v>
      </c>
      <c r="W33" s="204"/>
    </row>
    <row r="34" spans="1:23" ht="20.25" customHeight="1">
      <c r="A34" s="210"/>
      <c r="B34" s="210"/>
      <c r="C34" s="208" t="s">
        <v>82</v>
      </c>
      <c r="D34" s="209" t="s">
        <v>83</v>
      </c>
      <c r="E34" s="210">
        <v>0.5</v>
      </c>
      <c r="F34" s="210">
        <v>8</v>
      </c>
      <c r="G34" s="204">
        <v>8</v>
      </c>
      <c r="H34" s="204"/>
      <c r="I34" s="204"/>
      <c r="J34" s="204"/>
      <c r="K34" s="204"/>
      <c r="L34" s="212"/>
      <c r="M34" s="212"/>
      <c r="N34" s="204"/>
      <c r="O34" s="212"/>
      <c r="P34" s="212">
        <v>8</v>
      </c>
      <c r="Q34" s="204"/>
      <c r="R34" s="204"/>
      <c r="S34" s="204"/>
      <c r="T34" s="221"/>
      <c r="U34" s="221"/>
      <c r="V34" s="204" t="s">
        <v>79</v>
      </c>
      <c r="W34" s="204"/>
    </row>
    <row r="35" spans="1:23" ht="20.25" customHeight="1">
      <c r="A35" s="210"/>
      <c r="B35" s="210"/>
      <c r="C35" s="208" t="s">
        <v>84</v>
      </c>
      <c r="D35" s="209" t="s">
        <v>85</v>
      </c>
      <c r="E35" s="206">
        <v>2</v>
      </c>
      <c r="F35" s="204">
        <v>32</v>
      </c>
      <c r="G35" s="204">
        <v>24</v>
      </c>
      <c r="H35" s="204"/>
      <c r="I35" s="204">
        <v>8</v>
      </c>
      <c r="J35" s="204"/>
      <c r="K35" s="204">
        <v>32</v>
      </c>
      <c r="L35" s="204"/>
      <c r="M35" s="204"/>
      <c r="N35" s="204"/>
      <c r="O35" s="204"/>
      <c r="P35" s="204"/>
      <c r="Q35" s="204"/>
      <c r="R35" s="204"/>
      <c r="S35" s="204"/>
      <c r="T35" s="221"/>
      <c r="U35" s="221"/>
      <c r="V35" s="204" t="s">
        <v>79</v>
      </c>
      <c r="W35" s="204"/>
    </row>
    <row r="36" spans="1:23" ht="20.25" customHeight="1">
      <c r="A36" s="210"/>
      <c r="B36" s="210"/>
      <c r="C36" s="208" t="s">
        <v>86</v>
      </c>
      <c r="D36" s="211" t="s">
        <v>87</v>
      </c>
      <c r="E36" s="217">
        <v>3</v>
      </c>
      <c r="F36" s="218">
        <v>48</v>
      </c>
      <c r="G36" s="218">
        <v>48</v>
      </c>
      <c r="H36" s="204"/>
      <c r="I36" s="204"/>
      <c r="J36" s="204"/>
      <c r="K36" s="204"/>
      <c r="L36" s="204"/>
      <c r="M36" s="204"/>
      <c r="N36" s="204"/>
      <c r="O36" s="204">
        <v>48</v>
      </c>
      <c r="P36" s="204"/>
      <c r="Q36" s="204"/>
      <c r="R36" s="204"/>
      <c r="S36" s="204"/>
      <c r="T36" s="204"/>
      <c r="U36" s="221"/>
      <c r="V36" s="204" t="s">
        <v>79</v>
      </c>
      <c r="W36" s="204"/>
    </row>
    <row r="37" spans="1:23" s="192" customFormat="1" ht="20.25" customHeight="1">
      <c r="A37" s="210"/>
      <c r="B37" s="210"/>
      <c r="C37" s="208" t="s">
        <v>88</v>
      </c>
      <c r="D37" s="209" t="s">
        <v>89</v>
      </c>
      <c r="E37" s="206">
        <v>2.5</v>
      </c>
      <c r="F37" s="204">
        <v>40</v>
      </c>
      <c r="G37" s="204">
        <v>22</v>
      </c>
      <c r="H37" s="204"/>
      <c r="I37" s="204">
        <v>12</v>
      </c>
      <c r="J37" s="204">
        <v>6</v>
      </c>
      <c r="K37" s="204"/>
      <c r="L37" s="204">
        <v>40</v>
      </c>
      <c r="M37" s="204"/>
      <c r="N37" s="204"/>
      <c r="O37" s="204"/>
      <c r="P37" s="204"/>
      <c r="Q37" s="204"/>
      <c r="R37" s="204"/>
      <c r="S37" s="204"/>
      <c r="T37" s="204"/>
      <c r="U37" s="221"/>
      <c r="V37" s="204" t="s">
        <v>79</v>
      </c>
      <c r="W37" s="204"/>
    </row>
    <row r="38" spans="1:23" ht="20.25" customHeight="1">
      <c r="A38" s="210"/>
      <c r="B38" s="210"/>
      <c r="C38" s="219" t="s">
        <v>90</v>
      </c>
      <c r="D38" s="220"/>
      <c r="E38" s="215">
        <f aca="true" t="shared" si="1" ref="E38:T38">SUM(E32:E37)</f>
        <v>12</v>
      </c>
      <c r="F38" s="216">
        <f t="shared" si="1"/>
        <v>192</v>
      </c>
      <c r="G38" s="216">
        <f t="shared" si="1"/>
        <v>142</v>
      </c>
      <c r="H38" s="216">
        <f t="shared" si="1"/>
        <v>0</v>
      </c>
      <c r="I38" s="216">
        <f t="shared" si="1"/>
        <v>44</v>
      </c>
      <c r="J38" s="216">
        <f t="shared" si="1"/>
        <v>6</v>
      </c>
      <c r="K38" s="216">
        <f t="shared" si="1"/>
        <v>32</v>
      </c>
      <c r="L38" s="216">
        <f t="shared" si="1"/>
        <v>88</v>
      </c>
      <c r="M38" s="216">
        <f t="shared" si="1"/>
        <v>0</v>
      </c>
      <c r="N38" s="216">
        <f t="shared" si="1"/>
        <v>0</v>
      </c>
      <c r="O38" s="216">
        <f t="shared" si="1"/>
        <v>48</v>
      </c>
      <c r="P38" s="216">
        <f t="shared" si="1"/>
        <v>8</v>
      </c>
      <c r="Q38" s="216">
        <f t="shared" si="1"/>
        <v>0</v>
      </c>
      <c r="R38" s="216">
        <f t="shared" si="1"/>
        <v>0</v>
      </c>
      <c r="S38" s="216">
        <f t="shared" si="1"/>
        <v>0</v>
      </c>
      <c r="T38" s="216">
        <f t="shared" si="1"/>
        <v>16</v>
      </c>
      <c r="U38" s="221"/>
      <c r="V38" s="221"/>
      <c r="W38" s="204"/>
    </row>
    <row r="39" spans="1:23" s="193" customFormat="1" ht="39.75" customHeight="1">
      <c r="A39" s="210"/>
      <c r="B39" s="207" t="s">
        <v>91</v>
      </c>
      <c r="C39" s="207" t="s">
        <v>92</v>
      </c>
      <c r="D39" s="210"/>
      <c r="E39" s="210"/>
      <c r="F39" s="210"/>
      <c r="G39" s="210"/>
      <c r="H39" s="210"/>
      <c r="I39" s="210"/>
      <c r="J39" s="210"/>
      <c r="K39" s="210"/>
      <c r="L39" s="210"/>
      <c r="M39" s="210"/>
      <c r="N39" s="210"/>
      <c r="O39" s="210"/>
      <c r="P39" s="210"/>
      <c r="Q39" s="210"/>
      <c r="R39" s="210"/>
      <c r="S39" s="210"/>
      <c r="T39" s="210"/>
      <c r="U39" s="210"/>
      <c r="V39" s="204" t="s">
        <v>93</v>
      </c>
      <c r="W39" s="204" t="s">
        <v>94</v>
      </c>
    </row>
    <row r="40" spans="1:23" ht="21.75" customHeight="1">
      <c r="A40" s="218" t="s">
        <v>95</v>
      </c>
      <c r="B40" s="218" t="s">
        <v>96</v>
      </c>
      <c r="C40" s="208" t="s">
        <v>97</v>
      </c>
      <c r="D40" s="211" t="s">
        <v>98</v>
      </c>
      <c r="E40" s="206">
        <v>2</v>
      </c>
      <c r="F40" s="204">
        <v>32</v>
      </c>
      <c r="G40" s="204">
        <v>32</v>
      </c>
      <c r="H40" s="204"/>
      <c r="I40" s="204"/>
      <c r="J40" s="204"/>
      <c r="K40" s="204"/>
      <c r="L40" s="204"/>
      <c r="M40" s="204"/>
      <c r="N40" s="204"/>
      <c r="O40" s="204">
        <v>32</v>
      </c>
      <c r="P40" s="204"/>
      <c r="Q40" s="204"/>
      <c r="R40" s="204"/>
      <c r="S40" s="204"/>
      <c r="T40" s="204"/>
      <c r="U40" s="204"/>
      <c r="V40" s="204" t="s">
        <v>99</v>
      </c>
      <c r="W40" s="204" t="s">
        <v>100</v>
      </c>
    </row>
    <row r="41" spans="1:23" ht="21.75" customHeight="1">
      <c r="A41" s="204"/>
      <c r="B41" s="204"/>
      <c r="C41" s="208" t="s">
        <v>101</v>
      </c>
      <c r="D41" s="211" t="s">
        <v>102</v>
      </c>
      <c r="E41" s="206">
        <v>3.5</v>
      </c>
      <c r="F41" s="204">
        <v>56</v>
      </c>
      <c r="G41" s="204">
        <v>48</v>
      </c>
      <c r="H41" s="204">
        <v>8</v>
      </c>
      <c r="I41" s="204"/>
      <c r="J41" s="204"/>
      <c r="K41" s="204"/>
      <c r="L41" s="204"/>
      <c r="M41" s="204"/>
      <c r="N41" s="204"/>
      <c r="O41" s="204">
        <v>56</v>
      </c>
      <c r="P41" s="204"/>
      <c r="Q41" s="204"/>
      <c r="R41" s="204"/>
      <c r="S41" s="204"/>
      <c r="T41" s="204"/>
      <c r="U41" s="204"/>
      <c r="V41" s="204" t="s">
        <v>99</v>
      </c>
      <c r="W41" s="204"/>
    </row>
    <row r="42" spans="1:23" ht="21.75" customHeight="1">
      <c r="A42" s="204"/>
      <c r="B42" s="204"/>
      <c r="C42" s="208" t="s">
        <v>103</v>
      </c>
      <c r="D42" s="211" t="s">
        <v>104</v>
      </c>
      <c r="E42" s="206">
        <v>2</v>
      </c>
      <c r="F42" s="204">
        <v>32</v>
      </c>
      <c r="G42" s="204">
        <v>32</v>
      </c>
      <c r="H42" s="204"/>
      <c r="I42" s="204"/>
      <c r="J42" s="204"/>
      <c r="K42" s="204"/>
      <c r="L42" s="204"/>
      <c r="M42" s="204"/>
      <c r="N42" s="204"/>
      <c r="O42" s="204"/>
      <c r="P42" s="204"/>
      <c r="Q42" s="204">
        <v>32</v>
      </c>
      <c r="R42" s="204"/>
      <c r="S42" s="204"/>
      <c r="T42" s="204"/>
      <c r="U42" s="204"/>
      <c r="V42" s="204" t="s">
        <v>99</v>
      </c>
      <c r="W42" s="204"/>
    </row>
    <row r="43" spans="1:23" ht="21.75" customHeight="1">
      <c r="A43" s="204"/>
      <c r="B43" s="204"/>
      <c r="C43" s="208" t="s">
        <v>105</v>
      </c>
      <c r="D43" s="211" t="s">
        <v>106</v>
      </c>
      <c r="E43" s="206">
        <v>1.5</v>
      </c>
      <c r="F43" s="204">
        <v>24</v>
      </c>
      <c r="G43" s="204">
        <v>24</v>
      </c>
      <c r="H43" s="204"/>
      <c r="I43" s="204"/>
      <c r="J43" s="204"/>
      <c r="K43" s="204"/>
      <c r="L43" s="204"/>
      <c r="M43" s="204"/>
      <c r="N43" s="204"/>
      <c r="O43" s="204"/>
      <c r="P43" s="204"/>
      <c r="Q43" s="204">
        <v>24</v>
      </c>
      <c r="R43" s="204"/>
      <c r="S43" s="204"/>
      <c r="T43" s="204"/>
      <c r="U43" s="204"/>
      <c r="V43" s="204" t="s">
        <v>99</v>
      </c>
      <c r="W43" s="204"/>
    </row>
    <row r="44" spans="1:23" ht="21.75" customHeight="1">
      <c r="A44" s="204"/>
      <c r="B44" s="204"/>
      <c r="C44" s="208" t="s">
        <v>107</v>
      </c>
      <c r="D44" s="211" t="s">
        <v>108</v>
      </c>
      <c r="E44" s="206">
        <v>3</v>
      </c>
      <c r="F44" s="204">
        <v>48</v>
      </c>
      <c r="G44" s="204">
        <v>40</v>
      </c>
      <c r="H44" s="204">
        <v>8</v>
      </c>
      <c r="I44" s="204"/>
      <c r="J44" s="204"/>
      <c r="K44" s="204"/>
      <c r="L44" s="204"/>
      <c r="M44" s="204"/>
      <c r="N44" s="204"/>
      <c r="O44" s="204"/>
      <c r="P44" s="204"/>
      <c r="Q44" s="204">
        <v>48</v>
      </c>
      <c r="R44" s="204"/>
      <c r="S44" s="204"/>
      <c r="T44" s="204"/>
      <c r="U44" s="204"/>
      <c r="V44" s="204" t="s">
        <v>99</v>
      </c>
      <c r="W44" s="204"/>
    </row>
    <row r="45" spans="1:23" ht="21.75" customHeight="1">
      <c r="A45" s="204"/>
      <c r="B45" s="204"/>
      <c r="C45" s="208" t="s">
        <v>109</v>
      </c>
      <c r="D45" s="211" t="s">
        <v>110</v>
      </c>
      <c r="E45" s="206">
        <v>3.5</v>
      </c>
      <c r="F45" s="204">
        <v>56</v>
      </c>
      <c r="G45" s="204">
        <v>56</v>
      </c>
      <c r="H45" s="204"/>
      <c r="I45" s="204"/>
      <c r="J45" s="204"/>
      <c r="K45" s="204">
        <v>56</v>
      </c>
      <c r="L45" s="204"/>
      <c r="M45" s="204"/>
      <c r="N45" s="204"/>
      <c r="O45" s="204"/>
      <c r="P45" s="204"/>
      <c r="Q45" s="204"/>
      <c r="R45" s="204"/>
      <c r="S45" s="204"/>
      <c r="T45" s="204"/>
      <c r="U45" s="204"/>
      <c r="V45" s="204" t="s">
        <v>99</v>
      </c>
      <c r="W45" s="204"/>
    </row>
    <row r="46" spans="1:23" ht="21.75" customHeight="1">
      <c r="A46" s="204"/>
      <c r="B46" s="204"/>
      <c r="C46" s="208" t="s">
        <v>111</v>
      </c>
      <c r="D46" s="211" t="s">
        <v>112</v>
      </c>
      <c r="E46" s="206">
        <v>3.5</v>
      </c>
      <c r="F46" s="204">
        <v>56</v>
      </c>
      <c r="G46" s="204">
        <v>48</v>
      </c>
      <c r="H46" s="204">
        <v>8</v>
      </c>
      <c r="I46" s="204"/>
      <c r="J46" s="204"/>
      <c r="K46" s="204"/>
      <c r="L46" s="204">
        <v>56</v>
      </c>
      <c r="M46" s="204"/>
      <c r="N46" s="204"/>
      <c r="O46" s="204" t="s">
        <v>113</v>
      </c>
      <c r="P46" s="204"/>
      <c r="Q46" s="204"/>
      <c r="R46" s="204"/>
      <c r="S46" s="204"/>
      <c r="T46" s="204"/>
      <c r="U46" s="204"/>
      <c r="V46" s="204" t="s">
        <v>99</v>
      </c>
      <c r="W46" s="204"/>
    </row>
    <row r="47" spans="1:23" ht="21.75" customHeight="1">
      <c r="A47" s="204"/>
      <c r="B47" s="204"/>
      <c r="C47" s="208" t="s">
        <v>114</v>
      </c>
      <c r="D47" s="211" t="s">
        <v>115</v>
      </c>
      <c r="E47" s="206">
        <v>3</v>
      </c>
      <c r="F47" s="204">
        <v>48</v>
      </c>
      <c r="G47" s="204">
        <v>48</v>
      </c>
      <c r="H47" s="204"/>
      <c r="I47" s="204"/>
      <c r="J47" s="204"/>
      <c r="K47" s="204"/>
      <c r="L47" s="204"/>
      <c r="M47" s="204"/>
      <c r="N47" s="204">
        <v>48</v>
      </c>
      <c r="O47" s="204"/>
      <c r="P47" s="204"/>
      <c r="Q47" s="204"/>
      <c r="R47" s="204"/>
      <c r="S47" s="204"/>
      <c r="T47" s="204"/>
      <c r="U47" s="204"/>
      <c r="V47" s="204" t="s">
        <v>99</v>
      </c>
      <c r="W47" s="204"/>
    </row>
    <row r="48" spans="1:23" ht="21.75" customHeight="1">
      <c r="A48" s="204"/>
      <c r="B48" s="204"/>
      <c r="C48" s="219" t="s">
        <v>90</v>
      </c>
      <c r="D48" s="221"/>
      <c r="E48" s="215">
        <f aca="true" t="shared" si="2" ref="E48:L48">SUM(E40:E47)</f>
        <v>22</v>
      </c>
      <c r="F48" s="216">
        <f t="shared" si="2"/>
        <v>352</v>
      </c>
      <c r="G48" s="216">
        <f t="shared" si="2"/>
        <v>328</v>
      </c>
      <c r="H48" s="216">
        <f t="shared" si="2"/>
        <v>24</v>
      </c>
      <c r="I48" s="216">
        <f t="shared" si="2"/>
        <v>0</v>
      </c>
      <c r="J48" s="216">
        <f t="shared" si="2"/>
        <v>0</v>
      </c>
      <c r="K48" s="216">
        <f t="shared" si="2"/>
        <v>56</v>
      </c>
      <c r="L48" s="216">
        <f t="shared" si="2"/>
        <v>56</v>
      </c>
      <c r="M48" s="216"/>
      <c r="N48" s="216">
        <f>SUM(N40:N47)</f>
        <v>48</v>
      </c>
      <c r="O48" s="216">
        <f>SUM(O40:O47)</f>
        <v>88</v>
      </c>
      <c r="P48" s="216"/>
      <c r="Q48" s="216">
        <f>SUM(Q40:Q47)</f>
        <v>104</v>
      </c>
      <c r="R48" s="216">
        <f>SUM(R40:R47)</f>
        <v>0</v>
      </c>
      <c r="S48" s="216"/>
      <c r="T48" s="216">
        <f>SUM(T40:T47)</f>
        <v>0</v>
      </c>
      <c r="U48" s="216">
        <f>SUM(U45:U47)</f>
        <v>0</v>
      </c>
      <c r="V48" s="221"/>
      <c r="W48" s="204"/>
    </row>
    <row r="49" spans="1:23" ht="21.75" customHeight="1">
      <c r="A49" s="204"/>
      <c r="B49" s="204"/>
      <c r="C49" s="208" t="s">
        <v>116</v>
      </c>
      <c r="D49" s="211" t="s">
        <v>117</v>
      </c>
      <c r="E49" s="206">
        <v>2</v>
      </c>
      <c r="F49" s="204">
        <v>32</v>
      </c>
      <c r="G49" s="204">
        <v>32</v>
      </c>
      <c r="H49" s="204"/>
      <c r="I49" s="204"/>
      <c r="J49" s="204"/>
      <c r="K49" s="204"/>
      <c r="L49" s="204"/>
      <c r="M49" s="204"/>
      <c r="N49" s="204"/>
      <c r="O49" s="204"/>
      <c r="P49" s="204"/>
      <c r="Q49" s="204">
        <v>32</v>
      </c>
      <c r="R49" s="204"/>
      <c r="S49" s="204"/>
      <c r="T49" s="204"/>
      <c r="U49" s="204"/>
      <c r="V49" s="204" t="s">
        <v>118</v>
      </c>
      <c r="W49" s="204"/>
    </row>
    <row r="50" spans="1:23" ht="21.75" customHeight="1">
      <c r="A50" s="204"/>
      <c r="B50" s="204"/>
      <c r="C50" s="208" t="s">
        <v>119</v>
      </c>
      <c r="D50" s="211" t="s">
        <v>120</v>
      </c>
      <c r="E50" s="206">
        <v>1</v>
      </c>
      <c r="F50" s="204">
        <v>16</v>
      </c>
      <c r="G50" s="204">
        <v>16</v>
      </c>
      <c r="H50" s="204"/>
      <c r="I50" s="204"/>
      <c r="J50" s="204"/>
      <c r="K50" s="204"/>
      <c r="L50" s="204"/>
      <c r="M50" s="204"/>
      <c r="N50" s="204">
        <v>16</v>
      </c>
      <c r="O50" s="204"/>
      <c r="P50" s="204"/>
      <c r="Q50" s="204"/>
      <c r="R50" s="204"/>
      <c r="S50" s="204"/>
      <c r="T50" s="204"/>
      <c r="U50" s="204"/>
      <c r="V50" s="204" t="s">
        <v>118</v>
      </c>
      <c r="W50" s="204"/>
    </row>
    <row r="51" spans="1:23" ht="21.75" customHeight="1">
      <c r="A51" s="204"/>
      <c r="B51" s="204"/>
      <c r="C51" s="208" t="s">
        <v>121</v>
      </c>
      <c r="D51" s="209" t="s">
        <v>122</v>
      </c>
      <c r="E51" s="206">
        <v>1.5</v>
      </c>
      <c r="F51" s="204">
        <v>24</v>
      </c>
      <c r="G51" s="204">
        <v>24</v>
      </c>
      <c r="H51" s="204"/>
      <c r="I51" s="204"/>
      <c r="J51" s="204"/>
      <c r="K51" s="204"/>
      <c r="L51" s="204"/>
      <c r="M51" s="204"/>
      <c r="N51" s="204"/>
      <c r="O51" s="204"/>
      <c r="P51" s="204"/>
      <c r="Q51" s="204"/>
      <c r="R51" s="204">
        <v>24</v>
      </c>
      <c r="S51" s="204"/>
      <c r="T51" s="204"/>
      <c r="U51" s="204"/>
      <c r="V51" s="204" t="s">
        <v>118</v>
      </c>
      <c r="W51" s="204"/>
    </row>
    <row r="52" spans="1:25" ht="21.75" customHeight="1">
      <c r="A52" s="204"/>
      <c r="B52" s="204"/>
      <c r="C52" s="208" t="s">
        <v>123</v>
      </c>
      <c r="D52" s="69" t="s">
        <v>124</v>
      </c>
      <c r="E52" s="206">
        <v>2</v>
      </c>
      <c r="F52" s="222">
        <v>32</v>
      </c>
      <c r="G52" s="222">
        <v>16</v>
      </c>
      <c r="H52" s="204"/>
      <c r="I52" s="204">
        <v>16</v>
      </c>
      <c r="J52" s="204"/>
      <c r="K52" s="204"/>
      <c r="L52" s="204"/>
      <c r="M52" s="204"/>
      <c r="N52" s="204"/>
      <c r="O52" s="210"/>
      <c r="P52" s="210"/>
      <c r="Q52" s="204">
        <v>32</v>
      </c>
      <c r="R52" s="204"/>
      <c r="S52" s="204"/>
      <c r="T52" s="204"/>
      <c r="U52" s="204"/>
      <c r="V52" s="204" t="s">
        <v>118</v>
      </c>
      <c r="W52" s="204"/>
      <c r="Y52" s="192"/>
    </row>
    <row r="53" spans="1:25" ht="21.75" customHeight="1">
      <c r="A53" s="204"/>
      <c r="B53" s="204"/>
      <c r="C53" s="208" t="s">
        <v>125</v>
      </c>
      <c r="D53" s="211" t="s">
        <v>126</v>
      </c>
      <c r="E53" s="206">
        <v>2</v>
      </c>
      <c r="F53" s="204">
        <v>32</v>
      </c>
      <c r="G53" s="204">
        <v>32</v>
      </c>
      <c r="H53" s="204"/>
      <c r="I53" s="204"/>
      <c r="J53" s="204"/>
      <c r="K53" s="204"/>
      <c r="L53" s="204"/>
      <c r="M53" s="204"/>
      <c r="N53" s="204"/>
      <c r="O53" s="204"/>
      <c r="P53" s="204"/>
      <c r="Q53" s="204">
        <v>32</v>
      </c>
      <c r="R53" s="204"/>
      <c r="S53" s="204"/>
      <c r="T53" s="204"/>
      <c r="U53" s="204"/>
      <c r="V53" s="204" t="s">
        <v>118</v>
      </c>
      <c r="W53" s="204"/>
      <c r="Y53" s="224"/>
    </row>
    <row r="54" spans="1:25" ht="21.75" customHeight="1">
      <c r="A54" s="204"/>
      <c r="B54" s="204"/>
      <c r="C54" s="208" t="s">
        <v>127</v>
      </c>
      <c r="D54" s="209" t="s">
        <v>128</v>
      </c>
      <c r="E54" s="206">
        <v>2</v>
      </c>
      <c r="F54" s="210">
        <v>32</v>
      </c>
      <c r="G54" s="210">
        <v>32</v>
      </c>
      <c r="H54" s="210"/>
      <c r="I54" s="210"/>
      <c r="J54" s="210"/>
      <c r="K54" s="210"/>
      <c r="L54" s="210"/>
      <c r="M54" s="210"/>
      <c r="N54" s="210"/>
      <c r="O54" s="210"/>
      <c r="P54" s="210"/>
      <c r="Q54" s="210"/>
      <c r="R54" s="210">
        <v>32</v>
      </c>
      <c r="S54" s="210"/>
      <c r="T54" s="210"/>
      <c r="U54" s="210"/>
      <c r="V54" s="204" t="s">
        <v>118</v>
      </c>
      <c r="W54" s="204"/>
      <c r="Y54" s="224"/>
    </row>
    <row r="55" spans="1:25" ht="21.75" customHeight="1">
      <c r="A55" s="204"/>
      <c r="B55" s="204"/>
      <c r="C55" s="208" t="s">
        <v>129</v>
      </c>
      <c r="D55" s="209" t="s">
        <v>130</v>
      </c>
      <c r="E55" s="206">
        <v>2</v>
      </c>
      <c r="F55" s="210">
        <v>32</v>
      </c>
      <c r="G55" s="210">
        <v>32</v>
      </c>
      <c r="H55" s="210"/>
      <c r="I55" s="210"/>
      <c r="J55" s="210"/>
      <c r="K55" s="210"/>
      <c r="L55" s="210"/>
      <c r="M55" s="210"/>
      <c r="N55" s="210"/>
      <c r="O55" s="210">
        <v>32</v>
      </c>
      <c r="P55" s="210"/>
      <c r="Q55" s="210"/>
      <c r="R55" s="210"/>
      <c r="S55" s="210"/>
      <c r="T55" s="210"/>
      <c r="U55" s="210"/>
      <c r="V55" s="210" t="s">
        <v>118</v>
      </c>
      <c r="W55" s="204"/>
      <c r="Y55" s="224"/>
    </row>
    <row r="56" spans="1:25" ht="21.75" customHeight="1">
      <c r="A56" s="204"/>
      <c r="B56" s="204"/>
      <c r="C56" s="208" t="s">
        <v>131</v>
      </c>
      <c r="D56" s="69" t="s">
        <v>132</v>
      </c>
      <c r="E56" s="206">
        <v>1</v>
      </c>
      <c r="F56" s="222">
        <v>16</v>
      </c>
      <c r="G56" s="222">
        <v>16</v>
      </c>
      <c r="H56" s="204"/>
      <c r="I56" s="204"/>
      <c r="J56" s="204"/>
      <c r="K56" s="204"/>
      <c r="L56" s="204"/>
      <c r="M56" s="204"/>
      <c r="N56" s="204"/>
      <c r="O56" s="210">
        <v>16</v>
      </c>
      <c r="P56" s="210"/>
      <c r="Q56" s="204"/>
      <c r="R56" s="204"/>
      <c r="S56" s="204"/>
      <c r="T56" s="204"/>
      <c r="U56" s="204"/>
      <c r="V56" s="204" t="s">
        <v>118</v>
      </c>
      <c r="W56" s="204"/>
      <c r="Y56" s="224"/>
    </row>
    <row r="57" spans="1:25" ht="21.75" customHeight="1">
      <c r="A57" s="204"/>
      <c r="B57" s="204"/>
      <c r="C57" s="208" t="s">
        <v>133</v>
      </c>
      <c r="D57" s="69" t="s">
        <v>134</v>
      </c>
      <c r="E57" s="206">
        <v>2</v>
      </c>
      <c r="F57" s="210">
        <v>32</v>
      </c>
      <c r="G57" s="210">
        <v>32</v>
      </c>
      <c r="H57" s="204"/>
      <c r="I57" s="204"/>
      <c r="J57" s="204"/>
      <c r="K57" s="204"/>
      <c r="L57" s="204"/>
      <c r="M57" s="204"/>
      <c r="N57" s="204">
        <v>32</v>
      </c>
      <c r="O57" s="210"/>
      <c r="P57" s="210"/>
      <c r="Q57" s="204"/>
      <c r="R57" s="204"/>
      <c r="S57" s="204"/>
      <c r="T57" s="204"/>
      <c r="U57" s="204"/>
      <c r="V57" s="204" t="s">
        <v>118</v>
      </c>
      <c r="W57" s="204"/>
      <c r="Y57" s="192"/>
    </row>
    <row r="58" spans="1:23" ht="21.75" customHeight="1">
      <c r="A58" s="204"/>
      <c r="B58" s="204"/>
      <c r="C58" s="219" t="s">
        <v>90</v>
      </c>
      <c r="D58" s="220"/>
      <c r="E58" s="215">
        <f>SUM(E49:E57)</f>
        <v>15.5</v>
      </c>
      <c r="F58" s="216">
        <f>SUM(F49:F57)</f>
        <v>248</v>
      </c>
      <c r="G58" s="216">
        <f>SUM(G49:G57)</f>
        <v>232</v>
      </c>
      <c r="H58" s="216">
        <f aca="true" t="shared" si="3" ref="H58:U58">SUM(H49:H53)</f>
        <v>0</v>
      </c>
      <c r="I58" s="216">
        <f t="shared" si="3"/>
        <v>16</v>
      </c>
      <c r="J58" s="216">
        <f t="shared" si="3"/>
        <v>0</v>
      </c>
      <c r="K58" s="216">
        <f t="shared" si="3"/>
        <v>0</v>
      </c>
      <c r="L58" s="216">
        <f t="shared" si="3"/>
        <v>0</v>
      </c>
      <c r="M58" s="216"/>
      <c r="N58" s="216">
        <f>SUM(N49:N57)</f>
        <v>48</v>
      </c>
      <c r="O58" s="216">
        <f>SUM(O49:O57)</f>
        <v>48</v>
      </c>
      <c r="P58" s="216"/>
      <c r="Q58" s="216">
        <f>SUM(Q49:Q57)</f>
        <v>96</v>
      </c>
      <c r="R58" s="216">
        <f>SUM(R49:R57)</f>
        <v>56</v>
      </c>
      <c r="S58" s="216"/>
      <c r="T58" s="215">
        <f t="shared" si="3"/>
        <v>0</v>
      </c>
      <c r="U58" s="215">
        <f t="shared" si="3"/>
        <v>0</v>
      </c>
      <c r="V58" s="221"/>
      <c r="W58" s="204"/>
    </row>
    <row r="59" spans="1:23" ht="21.75" customHeight="1">
      <c r="A59" s="204"/>
      <c r="B59" s="218" t="s">
        <v>135</v>
      </c>
      <c r="C59" s="208" t="s">
        <v>136</v>
      </c>
      <c r="D59" s="69" t="s">
        <v>137</v>
      </c>
      <c r="E59" s="206">
        <v>2.5</v>
      </c>
      <c r="F59" s="204">
        <v>40</v>
      </c>
      <c r="G59" s="210">
        <v>40</v>
      </c>
      <c r="H59" s="204"/>
      <c r="I59" s="204"/>
      <c r="J59" s="204"/>
      <c r="K59" s="204"/>
      <c r="L59" s="204"/>
      <c r="M59" s="204"/>
      <c r="N59" s="204"/>
      <c r="O59" s="210"/>
      <c r="P59" s="210"/>
      <c r="Q59" s="204"/>
      <c r="R59" s="204">
        <v>40</v>
      </c>
      <c r="S59" s="204"/>
      <c r="T59" s="204"/>
      <c r="U59" s="204"/>
      <c r="V59" s="204" t="s">
        <v>138</v>
      </c>
      <c r="W59" s="204" t="s">
        <v>139</v>
      </c>
    </row>
    <row r="60" spans="1:23" ht="21.75" customHeight="1">
      <c r="A60" s="204"/>
      <c r="B60" s="204"/>
      <c r="C60" s="208" t="s">
        <v>140</v>
      </c>
      <c r="D60" s="69" t="s">
        <v>141</v>
      </c>
      <c r="E60" s="206">
        <v>2</v>
      </c>
      <c r="F60" s="204">
        <v>32</v>
      </c>
      <c r="G60" s="210">
        <v>32</v>
      </c>
      <c r="H60" s="204"/>
      <c r="I60" s="204"/>
      <c r="J60" s="204"/>
      <c r="K60" s="204"/>
      <c r="L60" s="204"/>
      <c r="M60" s="204"/>
      <c r="N60" s="204"/>
      <c r="O60" s="210"/>
      <c r="P60" s="210"/>
      <c r="Q60" s="204"/>
      <c r="R60" s="204"/>
      <c r="S60" s="204"/>
      <c r="T60" s="204">
        <v>32</v>
      </c>
      <c r="U60" s="204"/>
      <c r="V60" s="204" t="s">
        <v>138</v>
      </c>
      <c r="W60" s="204"/>
    </row>
    <row r="61" spans="1:23" ht="21.75" customHeight="1">
      <c r="A61" s="204"/>
      <c r="B61" s="204"/>
      <c r="C61" s="208" t="s">
        <v>142</v>
      </c>
      <c r="D61" s="69" t="s">
        <v>143</v>
      </c>
      <c r="E61" s="206">
        <v>2.5</v>
      </c>
      <c r="F61" s="204">
        <v>40</v>
      </c>
      <c r="G61" s="210">
        <v>40</v>
      </c>
      <c r="H61" s="204"/>
      <c r="I61" s="204"/>
      <c r="J61" s="204"/>
      <c r="K61" s="204"/>
      <c r="L61" s="204"/>
      <c r="M61" s="204"/>
      <c r="N61" s="204"/>
      <c r="O61" s="210"/>
      <c r="P61" s="210"/>
      <c r="Q61" s="204"/>
      <c r="R61" s="204">
        <v>40</v>
      </c>
      <c r="S61" s="204"/>
      <c r="T61" s="204"/>
      <c r="U61" s="204"/>
      <c r="V61" s="204" t="s">
        <v>138</v>
      </c>
      <c r="W61" s="204"/>
    </row>
    <row r="62" spans="1:23" ht="21.75" customHeight="1">
      <c r="A62" s="204"/>
      <c r="B62" s="204"/>
      <c r="C62" s="208" t="s">
        <v>144</v>
      </c>
      <c r="D62" s="69" t="s">
        <v>145</v>
      </c>
      <c r="E62" s="206">
        <v>2</v>
      </c>
      <c r="F62" s="204">
        <v>32</v>
      </c>
      <c r="G62" s="210">
        <v>32</v>
      </c>
      <c r="H62" s="204"/>
      <c r="I62" s="204"/>
      <c r="J62" s="204"/>
      <c r="K62" s="204"/>
      <c r="L62" s="204"/>
      <c r="M62" s="204"/>
      <c r="N62" s="204"/>
      <c r="O62" s="210"/>
      <c r="P62" s="210"/>
      <c r="Q62" s="204"/>
      <c r="R62" s="204"/>
      <c r="S62" s="204"/>
      <c r="T62" s="204">
        <v>32</v>
      </c>
      <c r="U62" s="204"/>
      <c r="V62" s="204" t="s">
        <v>138</v>
      </c>
      <c r="W62" s="204"/>
    </row>
    <row r="63" spans="1:23" ht="21.75" customHeight="1">
      <c r="A63" s="204"/>
      <c r="B63" s="204"/>
      <c r="C63" s="208" t="s">
        <v>146</v>
      </c>
      <c r="D63" s="69" t="s">
        <v>147</v>
      </c>
      <c r="E63" s="206">
        <v>2</v>
      </c>
      <c r="F63" s="204">
        <v>32</v>
      </c>
      <c r="G63" s="210">
        <v>32</v>
      </c>
      <c r="H63" s="204"/>
      <c r="I63" s="204"/>
      <c r="J63" s="204"/>
      <c r="K63" s="204"/>
      <c r="L63" s="204"/>
      <c r="M63" s="204"/>
      <c r="N63" s="204"/>
      <c r="O63" s="210"/>
      <c r="P63" s="210"/>
      <c r="Q63" s="204"/>
      <c r="R63" s="204">
        <v>32</v>
      </c>
      <c r="S63" s="204"/>
      <c r="T63" s="204"/>
      <c r="U63" s="204"/>
      <c r="V63" s="204" t="s">
        <v>138</v>
      </c>
      <c r="W63" s="204"/>
    </row>
    <row r="64" spans="1:23" ht="21.75" customHeight="1">
      <c r="A64" s="204"/>
      <c r="B64" s="204"/>
      <c r="C64" s="208" t="s">
        <v>148</v>
      </c>
      <c r="D64" s="69" t="s">
        <v>149</v>
      </c>
      <c r="E64" s="206">
        <v>2</v>
      </c>
      <c r="F64" s="204">
        <v>32</v>
      </c>
      <c r="G64" s="210">
        <v>32</v>
      </c>
      <c r="H64" s="204"/>
      <c r="I64" s="204"/>
      <c r="J64" s="204"/>
      <c r="K64" s="204"/>
      <c r="L64" s="204"/>
      <c r="M64" s="204"/>
      <c r="N64" s="204"/>
      <c r="O64" s="210"/>
      <c r="P64" s="210"/>
      <c r="Q64" s="204"/>
      <c r="R64" s="204">
        <v>32</v>
      </c>
      <c r="S64" s="204"/>
      <c r="T64" s="204"/>
      <c r="U64" s="204"/>
      <c r="V64" s="204" t="s">
        <v>138</v>
      </c>
      <c r="W64" s="204"/>
    </row>
    <row r="65" spans="1:23" ht="21.75" customHeight="1">
      <c r="A65" s="204"/>
      <c r="B65" s="204"/>
      <c r="C65" s="208" t="s">
        <v>150</v>
      </c>
      <c r="D65" s="69" t="s">
        <v>151</v>
      </c>
      <c r="E65" s="206">
        <v>2</v>
      </c>
      <c r="F65" s="204">
        <v>32</v>
      </c>
      <c r="G65" s="210">
        <v>32</v>
      </c>
      <c r="H65" s="204"/>
      <c r="I65" s="204"/>
      <c r="J65" s="204"/>
      <c r="K65" s="204"/>
      <c r="L65" s="204"/>
      <c r="M65" s="204"/>
      <c r="N65" s="204"/>
      <c r="O65" s="210"/>
      <c r="P65" s="210"/>
      <c r="Q65" s="204"/>
      <c r="R65" s="204">
        <v>32</v>
      </c>
      <c r="S65" s="204"/>
      <c r="T65" s="204"/>
      <c r="U65" s="204"/>
      <c r="V65" s="204" t="s">
        <v>138</v>
      </c>
      <c r="W65" s="204"/>
    </row>
    <row r="66" spans="1:23" ht="21.75" customHeight="1">
      <c r="A66" s="204"/>
      <c r="B66" s="204"/>
      <c r="C66" s="208" t="s">
        <v>152</v>
      </c>
      <c r="D66" s="69" t="s">
        <v>153</v>
      </c>
      <c r="E66" s="206">
        <v>2</v>
      </c>
      <c r="F66" s="204">
        <v>32</v>
      </c>
      <c r="G66" s="210">
        <v>30</v>
      </c>
      <c r="H66" s="204">
        <v>2</v>
      </c>
      <c r="I66" s="204"/>
      <c r="J66" s="204"/>
      <c r="K66" s="204"/>
      <c r="L66" s="204"/>
      <c r="M66" s="204"/>
      <c r="N66" s="204"/>
      <c r="O66" s="204"/>
      <c r="P66" s="204"/>
      <c r="Q66" s="204">
        <v>32</v>
      </c>
      <c r="R66" s="204"/>
      <c r="S66" s="204"/>
      <c r="T66" s="204"/>
      <c r="U66" s="204"/>
      <c r="V66" s="204" t="s">
        <v>138</v>
      </c>
      <c r="W66" s="204"/>
    </row>
    <row r="67" spans="1:23" ht="21.75" customHeight="1">
      <c r="A67" s="204"/>
      <c r="B67" s="204"/>
      <c r="C67" s="219" t="s">
        <v>90</v>
      </c>
      <c r="D67" s="221"/>
      <c r="E67" s="215">
        <f aca="true" t="shared" si="4" ref="E67:L67">SUM(E59:E66)</f>
        <v>17</v>
      </c>
      <c r="F67" s="216">
        <f t="shared" si="4"/>
        <v>272</v>
      </c>
      <c r="G67" s="216">
        <f t="shared" si="4"/>
        <v>270</v>
      </c>
      <c r="H67" s="216">
        <f t="shared" si="4"/>
        <v>2</v>
      </c>
      <c r="I67" s="216">
        <f t="shared" si="4"/>
        <v>0</v>
      </c>
      <c r="J67" s="216">
        <f t="shared" si="4"/>
        <v>0</v>
      </c>
      <c r="K67" s="216">
        <f t="shared" si="4"/>
        <v>0</v>
      </c>
      <c r="L67" s="216">
        <f t="shared" si="4"/>
        <v>0</v>
      </c>
      <c r="M67" s="216"/>
      <c r="N67" s="216">
        <f>SUM(N59:N66)</f>
        <v>0</v>
      </c>
      <c r="O67" s="216">
        <f>SUM(O59:O66)</f>
        <v>0</v>
      </c>
      <c r="P67" s="216"/>
      <c r="Q67" s="216">
        <f>SUM(Q59:Q66)</f>
        <v>32</v>
      </c>
      <c r="R67" s="216">
        <f>SUM(R59:R66)</f>
        <v>176</v>
      </c>
      <c r="S67" s="216"/>
      <c r="T67" s="216">
        <f>SUM(T59:T66)</f>
        <v>64</v>
      </c>
      <c r="U67" s="215">
        <f>SUM(U59:U66)</f>
        <v>0</v>
      </c>
      <c r="V67" s="221"/>
      <c r="W67" s="204"/>
    </row>
    <row r="68" spans="1:23" ht="21.75" customHeight="1">
      <c r="A68" s="204"/>
      <c r="B68" s="204"/>
      <c r="C68" s="208" t="s">
        <v>154</v>
      </c>
      <c r="D68" s="69" t="s">
        <v>155</v>
      </c>
      <c r="E68" s="206">
        <v>2</v>
      </c>
      <c r="F68" s="204">
        <v>32</v>
      </c>
      <c r="G68" s="210">
        <v>32</v>
      </c>
      <c r="H68" s="204"/>
      <c r="I68" s="204"/>
      <c r="J68" s="204"/>
      <c r="K68" s="204"/>
      <c r="L68" s="204"/>
      <c r="M68" s="216"/>
      <c r="N68" s="216"/>
      <c r="O68" s="216"/>
      <c r="P68" s="216"/>
      <c r="Q68" s="216">
        <v>32</v>
      </c>
      <c r="R68" s="216"/>
      <c r="S68" s="216"/>
      <c r="T68" s="216"/>
      <c r="U68" s="204"/>
      <c r="V68" s="204" t="s">
        <v>156</v>
      </c>
      <c r="W68" s="204"/>
    </row>
    <row r="69" spans="1:23" ht="21.75" customHeight="1">
      <c r="A69" s="204"/>
      <c r="B69" s="204"/>
      <c r="C69" s="208" t="s">
        <v>157</v>
      </c>
      <c r="D69" s="69" t="s">
        <v>158</v>
      </c>
      <c r="E69" s="206">
        <v>1</v>
      </c>
      <c r="F69" s="222">
        <v>16</v>
      </c>
      <c r="G69" s="222">
        <v>16</v>
      </c>
      <c r="H69" s="204"/>
      <c r="I69" s="204"/>
      <c r="J69" s="204"/>
      <c r="K69" s="204"/>
      <c r="L69" s="204"/>
      <c r="M69" s="216"/>
      <c r="N69" s="216"/>
      <c r="O69" s="216"/>
      <c r="P69" s="216"/>
      <c r="Q69" s="216"/>
      <c r="R69" s="216">
        <v>16</v>
      </c>
      <c r="S69" s="216"/>
      <c r="T69" s="216"/>
      <c r="U69" s="204"/>
      <c r="V69" s="204" t="s">
        <v>156</v>
      </c>
      <c r="W69" s="204"/>
    </row>
    <row r="70" spans="1:23" ht="21.75" customHeight="1">
      <c r="A70" s="204"/>
      <c r="B70" s="204"/>
      <c r="C70" s="208" t="s">
        <v>159</v>
      </c>
      <c r="D70" s="69" t="s">
        <v>160</v>
      </c>
      <c r="E70" s="206">
        <v>1.5</v>
      </c>
      <c r="F70" s="222">
        <v>24</v>
      </c>
      <c r="G70" s="222">
        <v>24</v>
      </c>
      <c r="H70" s="204"/>
      <c r="I70" s="204"/>
      <c r="J70" s="204"/>
      <c r="K70" s="204"/>
      <c r="L70" s="204"/>
      <c r="M70" s="216"/>
      <c r="N70" s="216"/>
      <c r="O70" s="216"/>
      <c r="P70" s="216"/>
      <c r="Q70" s="216">
        <v>24</v>
      </c>
      <c r="R70" s="216"/>
      <c r="S70" s="216"/>
      <c r="T70" s="216"/>
      <c r="U70" s="204"/>
      <c r="V70" s="204" t="s">
        <v>156</v>
      </c>
      <c r="W70" s="204"/>
    </row>
    <row r="71" spans="1:23" ht="21.75" customHeight="1">
      <c r="A71" s="204"/>
      <c r="B71" s="204"/>
      <c r="C71" s="210" t="s">
        <v>161</v>
      </c>
      <c r="D71" s="69" t="s">
        <v>162</v>
      </c>
      <c r="E71" s="206">
        <v>1</v>
      </c>
      <c r="F71" s="222">
        <v>16</v>
      </c>
      <c r="G71" s="222">
        <v>16</v>
      </c>
      <c r="H71" s="204"/>
      <c r="I71" s="204"/>
      <c r="J71" s="204"/>
      <c r="K71" s="204"/>
      <c r="L71" s="204"/>
      <c r="M71" s="204"/>
      <c r="N71" s="204"/>
      <c r="O71" s="204"/>
      <c r="P71" s="204"/>
      <c r="Q71" s="204"/>
      <c r="R71" s="204"/>
      <c r="S71" s="204"/>
      <c r="T71" s="204">
        <v>16</v>
      </c>
      <c r="U71" s="204"/>
      <c r="V71" s="204" t="s">
        <v>156</v>
      </c>
      <c r="W71" s="204"/>
    </row>
    <row r="72" spans="1:23" ht="21.75" customHeight="1">
      <c r="A72" s="204"/>
      <c r="B72" s="204"/>
      <c r="C72" s="210"/>
      <c r="D72" s="225"/>
      <c r="E72" s="206"/>
      <c r="F72" s="222"/>
      <c r="G72" s="222"/>
      <c r="H72" s="204"/>
      <c r="I72" s="204"/>
      <c r="J72" s="204"/>
      <c r="K72" s="204"/>
      <c r="L72" s="204"/>
      <c r="M72" s="204"/>
      <c r="N72" s="204"/>
      <c r="O72" s="204"/>
      <c r="P72" s="204"/>
      <c r="Q72" s="204"/>
      <c r="R72" s="204"/>
      <c r="S72" s="204"/>
      <c r="T72" s="204"/>
      <c r="U72" s="204"/>
      <c r="V72" s="204"/>
      <c r="W72" s="204"/>
    </row>
    <row r="73" spans="1:23" ht="21.75" customHeight="1">
      <c r="A73" s="204"/>
      <c r="B73" s="204"/>
      <c r="C73" s="208" t="s">
        <v>163</v>
      </c>
      <c r="D73" s="69" t="s">
        <v>164</v>
      </c>
      <c r="E73" s="206">
        <v>1</v>
      </c>
      <c r="F73" s="222">
        <v>16</v>
      </c>
      <c r="G73" s="222">
        <v>16</v>
      </c>
      <c r="H73" s="204"/>
      <c r="I73" s="204"/>
      <c r="J73" s="204"/>
      <c r="K73" s="204"/>
      <c r="L73" s="204"/>
      <c r="M73" s="204"/>
      <c r="N73" s="204"/>
      <c r="O73" s="210"/>
      <c r="P73" s="210"/>
      <c r="Q73" s="204"/>
      <c r="R73" s="204"/>
      <c r="S73" s="204"/>
      <c r="T73" s="204">
        <v>16</v>
      </c>
      <c r="U73" s="204"/>
      <c r="V73" s="204" t="s">
        <v>156</v>
      </c>
      <c r="W73" s="204"/>
    </row>
    <row r="74" spans="1:23" ht="21.75" customHeight="1">
      <c r="A74" s="204"/>
      <c r="B74" s="204"/>
      <c r="C74" s="219" t="s">
        <v>90</v>
      </c>
      <c r="D74" s="220"/>
      <c r="E74" s="215">
        <f>SUM(E68:E73)</f>
        <v>6.5</v>
      </c>
      <c r="F74" s="216">
        <f>SUM(F68:F73)</f>
        <v>104</v>
      </c>
      <c r="G74" s="216">
        <f>SUM(G68:G73)</f>
        <v>104</v>
      </c>
      <c r="H74" s="216">
        <f aca="true" t="shared" si="5" ref="H74:R74">SUM(H68:H73)</f>
        <v>0</v>
      </c>
      <c r="I74" s="216">
        <f t="shared" si="5"/>
        <v>0</v>
      </c>
      <c r="J74" s="216">
        <f t="shared" si="5"/>
        <v>0</v>
      </c>
      <c r="K74" s="216">
        <f t="shared" si="5"/>
        <v>0</v>
      </c>
      <c r="L74" s="216">
        <f t="shared" si="5"/>
        <v>0</v>
      </c>
      <c r="M74" s="216"/>
      <c r="N74" s="216">
        <f t="shared" si="5"/>
        <v>0</v>
      </c>
      <c r="O74" s="216">
        <f t="shared" si="5"/>
        <v>0</v>
      </c>
      <c r="P74" s="216"/>
      <c r="Q74" s="216">
        <f t="shared" si="5"/>
        <v>56</v>
      </c>
      <c r="R74" s="216">
        <f t="shared" si="5"/>
        <v>16</v>
      </c>
      <c r="S74" s="216"/>
      <c r="T74" s="216">
        <f>SUM(T68:T73)</f>
        <v>32</v>
      </c>
      <c r="U74" s="215">
        <f>SUM(U68:U73)</f>
        <v>0</v>
      </c>
      <c r="V74" s="221"/>
      <c r="W74" s="204"/>
    </row>
    <row r="75" spans="1:23" ht="20.25" customHeight="1">
      <c r="A75" s="226" t="s">
        <v>165</v>
      </c>
      <c r="B75" s="226" t="s">
        <v>166</v>
      </c>
      <c r="C75" s="227" t="s">
        <v>167</v>
      </c>
      <c r="D75" s="228" t="s">
        <v>168</v>
      </c>
      <c r="E75" s="229">
        <v>1.5</v>
      </c>
      <c r="F75" s="230">
        <v>24</v>
      </c>
      <c r="G75" s="230">
        <v>16</v>
      </c>
      <c r="H75" s="230"/>
      <c r="I75" s="230"/>
      <c r="J75" s="230">
        <v>8</v>
      </c>
      <c r="K75" s="230"/>
      <c r="L75" s="230">
        <v>24</v>
      </c>
      <c r="M75" s="230"/>
      <c r="N75" s="230"/>
      <c r="O75" s="230"/>
      <c r="P75" s="230"/>
      <c r="Q75" s="230"/>
      <c r="R75" s="230"/>
      <c r="S75" s="230"/>
      <c r="T75" s="230"/>
      <c r="U75" s="230"/>
      <c r="V75" s="230" t="s">
        <v>169</v>
      </c>
      <c r="W75" s="230" t="s">
        <v>170</v>
      </c>
    </row>
    <row r="76" spans="1:23" ht="27" customHeight="1">
      <c r="A76" s="204"/>
      <c r="B76" s="204"/>
      <c r="C76" s="208" t="s">
        <v>171</v>
      </c>
      <c r="D76" s="69" t="s">
        <v>172</v>
      </c>
      <c r="E76" s="231">
        <v>1</v>
      </c>
      <c r="F76" s="210">
        <v>16</v>
      </c>
      <c r="G76" s="210">
        <v>16</v>
      </c>
      <c r="H76" s="204"/>
      <c r="I76" s="204"/>
      <c r="J76" s="204"/>
      <c r="K76" s="204"/>
      <c r="L76" s="204"/>
      <c r="M76" s="204"/>
      <c r="N76" s="204"/>
      <c r="O76" s="204"/>
      <c r="P76" s="204">
        <v>16</v>
      </c>
      <c r="Q76" s="210"/>
      <c r="R76" s="204"/>
      <c r="S76" s="204"/>
      <c r="T76" s="204"/>
      <c r="U76" s="204"/>
      <c r="V76" s="204" t="s">
        <v>169</v>
      </c>
      <c r="W76" s="204"/>
    </row>
    <row r="77" spans="1:23" ht="20.25" customHeight="1">
      <c r="A77" s="204"/>
      <c r="B77" s="204"/>
      <c r="C77" s="219" t="s">
        <v>90</v>
      </c>
      <c r="D77" s="220"/>
      <c r="E77" s="215">
        <f>SUM(E75:E76)</f>
        <v>2.5</v>
      </c>
      <c r="F77" s="216">
        <f aca="true" t="shared" si="6" ref="F77:T77">SUM(F75:F76)</f>
        <v>40</v>
      </c>
      <c r="G77" s="216">
        <f t="shared" si="6"/>
        <v>32</v>
      </c>
      <c r="H77" s="216">
        <f t="shared" si="6"/>
        <v>0</v>
      </c>
      <c r="I77" s="216">
        <f t="shared" si="6"/>
        <v>0</v>
      </c>
      <c r="J77" s="216">
        <f t="shared" si="6"/>
        <v>8</v>
      </c>
      <c r="K77" s="216">
        <f t="shared" si="6"/>
        <v>0</v>
      </c>
      <c r="L77" s="216">
        <f t="shared" si="6"/>
        <v>24</v>
      </c>
      <c r="M77" s="216"/>
      <c r="N77" s="216">
        <f t="shared" si="6"/>
        <v>0</v>
      </c>
      <c r="O77" s="216">
        <f t="shared" si="6"/>
        <v>0</v>
      </c>
      <c r="P77" s="216">
        <f t="shared" si="6"/>
        <v>16</v>
      </c>
      <c r="Q77" s="216">
        <f t="shared" si="6"/>
        <v>0</v>
      </c>
      <c r="R77" s="215">
        <f t="shared" si="6"/>
        <v>0</v>
      </c>
      <c r="S77" s="215"/>
      <c r="T77" s="215">
        <f t="shared" si="6"/>
        <v>0</v>
      </c>
      <c r="U77" s="215"/>
      <c r="V77" s="221"/>
      <c r="W77" s="204"/>
    </row>
    <row r="78" spans="1:23" ht="20.25" customHeight="1">
      <c r="A78" s="204"/>
      <c r="B78" s="204"/>
      <c r="C78" s="208" t="s">
        <v>173</v>
      </c>
      <c r="D78" s="211" t="s">
        <v>174</v>
      </c>
      <c r="E78" s="206">
        <v>1</v>
      </c>
      <c r="F78" s="204">
        <v>16</v>
      </c>
      <c r="G78" s="204">
        <v>16</v>
      </c>
      <c r="H78" s="204"/>
      <c r="I78" s="204"/>
      <c r="J78" s="204"/>
      <c r="K78" s="204">
        <v>16</v>
      </c>
      <c r="L78" s="204"/>
      <c r="M78" s="204"/>
      <c r="N78" s="204"/>
      <c r="O78" s="204"/>
      <c r="P78" s="204"/>
      <c r="Q78" s="204"/>
      <c r="R78" s="204"/>
      <c r="S78" s="204"/>
      <c r="T78" s="204"/>
      <c r="U78" s="204"/>
      <c r="V78" s="204" t="s">
        <v>175</v>
      </c>
      <c r="W78" s="204"/>
    </row>
    <row r="79" spans="1:23" ht="20.25" customHeight="1">
      <c r="A79" s="204"/>
      <c r="B79" s="204"/>
      <c r="C79" s="208" t="s">
        <v>176</v>
      </c>
      <c r="D79" s="69" t="s">
        <v>177</v>
      </c>
      <c r="E79" s="206">
        <v>1.5</v>
      </c>
      <c r="F79" s="222">
        <v>24</v>
      </c>
      <c r="G79" s="222">
        <v>24</v>
      </c>
      <c r="H79" s="204"/>
      <c r="I79" s="204"/>
      <c r="J79" s="204"/>
      <c r="K79" s="204"/>
      <c r="L79" s="204"/>
      <c r="M79" s="204"/>
      <c r="N79" s="204"/>
      <c r="O79" s="210"/>
      <c r="P79" s="210"/>
      <c r="Q79" s="204"/>
      <c r="R79" s="204">
        <v>24</v>
      </c>
      <c r="S79" s="204"/>
      <c r="T79" s="204"/>
      <c r="U79" s="204"/>
      <c r="V79" s="204" t="s">
        <v>175</v>
      </c>
      <c r="W79" s="204"/>
    </row>
    <row r="80" spans="1:23" ht="20.25" customHeight="1">
      <c r="A80" s="204"/>
      <c r="B80" s="204"/>
      <c r="C80" s="208" t="s">
        <v>178</v>
      </c>
      <c r="D80" s="69" t="s">
        <v>179</v>
      </c>
      <c r="E80" s="206">
        <v>1</v>
      </c>
      <c r="F80" s="222">
        <v>16</v>
      </c>
      <c r="G80" s="222">
        <v>16</v>
      </c>
      <c r="H80" s="204"/>
      <c r="I80" s="204"/>
      <c r="J80" s="204"/>
      <c r="K80" s="204"/>
      <c r="L80" s="204"/>
      <c r="M80" s="204"/>
      <c r="N80" s="204"/>
      <c r="O80" s="210"/>
      <c r="P80" s="210"/>
      <c r="Q80" s="204"/>
      <c r="R80" s="204">
        <v>16</v>
      </c>
      <c r="S80" s="204"/>
      <c r="T80" s="204"/>
      <c r="U80" s="204"/>
      <c r="V80" s="204" t="s">
        <v>175</v>
      </c>
      <c r="W80" s="204"/>
    </row>
    <row r="81" spans="1:23" ht="26.25" customHeight="1">
      <c r="A81" s="204"/>
      <c r="B81" s="204"/>
      <c r="C81" s="208" t="s">
        <v>180</v>
      </c>
      <c r="D81" s="69" t="s">
        <v>181</v>
      </c>
      <c r="E81" s="206">
        <v>1.5</v>
      </c>
      <c r="F81" s="222">
        <v>24</v>
      </c>
      <c r="G81" s="222">
        <v>24</v>
      </c>
      <c r="H81" s="204"/>
      <c r="I81" s="204"/>
      <c r="J81" s="204"/>
      <c r="K81" s="204"/>
      <c r="L81" s="204"/>
      <c r="M81" s="204"/>
      <c r="N81" s="204"/>
      <c r="O81" s="210"/>
      <c r="P81" s="210"/>
      <c r="Q81" s="204"/>
      <c r="R81" s="204">
        <v>24</v>
      </c>
      <c r="S81" s="204"/>
      <c r="T81" s="204"/>
      <c r="U81" s="204"/>
      <c r="V81" s="204" t="s">
        <v>175</v>
      </c>
      <c r="W81" s="204"/>
    </row>
    <row r="82" spans="1:23" ht="31.5" customHeight="1">
      <c r="A82" s="204"/>
      <c r="B82" s="204"/>
      <c r="C82" s="208" t="s">
        <v>182</v>
      </c>
      <c r="D82" s="232" t="s">
        <v>183</v>
      </c>
      <c r="E82" s="206">
        <v>2</v>
      </c>
      <c r="F82" s="204">
        <v>32</v>
      </c>
      <c r="G82" s="204">
        <v>24</v>
      </c>
      <c r="H82" s="233"/>
      <c r="I82" s="233"/>
      <c r="J82" s="233">
        <v>8</v>
      </c>
      <c r="K82" s="233"/>
      <c r="L82" s="204"/>
      <c r="M82" s="233">
        <v>32</v>
      </c>
      <c r="N82" s="233"/>
      <c r="O82" s="233"/>
      <c r="P82" s="233"/>
      <c r="Q82" s="233"/>
      <c r="R82" s="233"/>
      <c r="S82" s="233"/>
      <c r="T82" s="233"/>
      <c r="U82" s="233"/>
      <c r="V82" s="208" t="s">
        <v>175</v>
      </c>
      <c r="W82" s="204"/>
    </row>
    <row r="83" spans="1:23" ht="20.25" customHeight="1">
      <c r="A83" s="204"/>
      <c r="B83" s="204"/>
      <c r="C83" s="219" t="s">
        <v>90</v>
      </c>
      <c r="D83" s="220"/>
      <c r="E83" s="215">
        <f>SUM(E78:E82)</f>
        <v>7</v>
      </c>
      <c r="F83" s="215">
        <f>SUM(F78:F82)</f>
        <v>112</v>
      </c>
      <c r="G83" s="216">
        <f>SUM(G78:G82)</f>
        <v>104</v>
      </c>
      <c r="H83" s="216">
        <f>SUM(H78:H82)</f>
        <v>0</v>
      </c>
      <c r="I83" s="216">
        <f aca="true" t="shared" si="7" ref="I83:U83">SUM(I78:I82)</f>
        <v>0</v>
      </c>
      <c r="J83" s="216">
        <f t="shared" si="7"/>
        <v>8</v>
      </c>
      <c r="K83" s="216">
        <f t="shared" si="7"/>
        <v>16</v>
      </c>
      <c r="L83" s="216">
        <f t="shared" si="7"/>
        <v>0</v>
      </c>
      <c r="M83" s="216">
        <f t="shared" si="7"/>
        <v>32</v>
      </c>
      <c r="N83" s="216">
        <f t="shared" si="7"/>
        <v>0</v>
      </c>
      <c r="O83" s="216">
        <f t="shared" si="7"/>
        <v>0</v>
      </c>
      <c r="P83" s="216">
        <f t="shared" si="7"/>
        <v>0</v>
      </c>
      <c r="Q83" s="239"/>
      <c r="R83" s="216">
        <f t="shared" si="7"/>
        <v>64</v>
      </c>
      <c r="S83" s="216">
        <f t="shared" si="7"/>
        <v>0</v>
      </c>
      <c r="T83" s="239"/>
      <c r="U83" s="216">
        <f t="shared" si="7"/>
        <v>0</v>
      </c>
      <c r="V83" s="204" t="s">
        <v>175</v>
      </c>
      <c r="W83" s="204"/>
    </row>
    <row r="84" spans="1:23" ht="20.25" customHeight="1">
      <c r="A84" s="204"/>
      <c r="B84" s="218" t="s">
        <v>184</v>
      </c>
      <c r="C84" s="218" t="s">
        <v>185</v>
      </c>
      <c r="D84" s="204"/>
      <c r="E84" s="204"/>
      <c r="F84" s="204"/>
      <c r="G84" s="204"/>
      <c r="H84" s="204"/>
      <c r="I84" s="204"/>
      <c r="J84" s="204"/>
      <c r="K84" s="204"/>
      <c r="L84" s="204"/>
      <c r="M84" s="204"/>
      <c r="N84" s="204"/>
      <c r="O84" s="204"/>
      <c r="P84" s="204"/>
      <c r="Q84" s="204"/>
      <c r="R84" s="204"/>
      <c r="S84" s="204"/>
      <c r="T84" s="204"/>
      <c r="U84" s="204"/>
      <c r="V84" s="221" t="s">
        <v>186</v>
      </c>
      <c r="W84" s="204" t="s">
        <v>187</v>
      </c>
    </row>
    <row r="85" spans="1:33" ht="20.25" customHeight="1">
      <c r="A85" s="204"/>
      <c r="B85" s="204"/>
      <c r="C85" s="204"/>
      <c r="D85" s="204"/>
      <c r="E85" s="204"/>
      <c r="F85" s="204"/>
      <c r="G85" s="204"/>
      <c r="H85" s="204"/>
      <c r="I85" s="204"/>
      <c r="J85" s="204"/>
      <c r="K85" s="204"/>
      <c r="L85" s="204"/>
      <c r="M85" s="204"/>
      <c r="N85" s="204"/>
      <c r="O85" s="204"/>
      <c r="P85" s="204"/>
      <c r="Q85" s="204"/>
      <c r="R85" s="204"/>
      <c r="S85" s="204"/>
      <c r="T85" s="204"/>
      <c r="U85" s="204"/>
      <c r="V85" s="221"/>
      <c r="W85" s="204"/>
      <c r="AG85" s="200">
        <v>174</v>
      </c>
    </row>
    <row r="86" spans="1:23" ht="24" customHeight="1">
      <c r="A86" s="204"/>
      <c r="B86" s="204"/>
      <c r="C86" s="208" t="s">
        <v>188</v>
      </c>
      <c r="D86" s="209" t="s">
        <v>189</v>
      </c>
      <c r="E86" s="206">
        <v>1</v>
      </c>
      <c r="F86" s="210">
        <v>16</v>
      </c>
      <c r="G86" s="210">
        <v>16</v>
      </c>
      <c r="H86" s="210"/>
      <c r="I86" s="210"/>
      <c r="J86" s="210"/>
      <c r="K86" s="210"/>
      <c r="L86" s="210"/>
      <c r="M86" s="210">
        <v>16</v>
      </c>
      <c r="N86" s="210"/>
      <c r="O86" s="210"/>
      <c r="P86" s="210"/>
      <c r="Q86" s="210"/>
      <c r="R86" s="204"/>
      <c r="S86" s="204"/>
      <c r="T86" s="204"/>
      <c r="U86" s="204"/>
      <c r="V86" s="221"/>
      <c r="W86" s="204"/>
    </row>
    <row r="87" spans="1:23" ht="98.25" customHeight="1">
      <c r="A87" s="234" t="s">
        <v>190</v>
      </c>
      <c r="B87" s="235"/>
      <c r="C87" s="235"/>
      <c r="D87" s="235"/>
      <c r="E87" s="235"/>
      <c r="F87" s="235"/>
      <c r="G87" s="235"/>
      <c r="H87" s="235"/>
      <c r="I87" s="235"/>
      <c r="J87" s="235"/>
      <c r="K87" s="235"/>
      <c r="L87" s="235"/>
      <c r="M87" s="235"/>
      <c r="N87" s="235"/>
      <c r="O87" s="235"/>
      <c r="P87" s="235"/>
      <c r="Q87" s="235"/>
      <c r="R87" s="235"/>
      <c r="S87" s="235"/>
      <c r="T87" s="235"/>
      <c r="U87" s="235"/>
      <c r="V87" s="235"/>
      <c r="W87" s="235"/>
    </row>
    <row r="88" spans="1:23" ht="36" customHeight="1">
      <c r="A88" s="236"/>
      <c r="B88" s="236"/>
      <c r="C88" s="237"/>
      <c r="D88" s="236"/>
      <c r="E88" s="238"/>
      <c r="F88" s="237"/>
      <c r="G88" s="237"/>
      <c r="H88" s="237"/>
      <c r="I88" s="237"/>
      <c r="J88" s="237"/>
      <c r="K88" s="237"/>
      <c r="L88" s="237"/>
      <c r="M88" s="237"/>
      <c r="N88" s="237"/>
      <c r="O88" s="237"/>
      <c r="P88" s="237"/>
      <c r="Q88" s="237"/>
      <c r="R88" s="237"/>
      <c r="S88" s="237"/>
      <c r="T88" s="237"/>
      <c r="U88" s="237"/>
      <c r="V88" s="240"/>
      <c r="W88" s="237"/>
    </row>
    <row r="89" spans="1:23" s="194" customFormat="1" ht="52.5" customHeight="1">
      <c r="A89" s="195"/>
      <c r="B89" s="196"/>
      <c r="C89" s="196"/>
      <c r="D89" s="197"/>
      <c r="E89" s="198"/>
      <c r="F89" s="196"/>
      <c r="G89" s="196"/>
      <c r="H89" s="196"/>
      <c r="I89" s="196"/>
      <c r="J89" s="196"/>
      <c r="K89" s="196"/>
      <c r="L89" s="196"/>
      <c r="M89" s="196"/>
      <c r="N89" s="196"/>
      <c r="O89" s="196"/>
      <c r="P89" s="196"/>
      <c r="Q89" s="196"/>
      <c r="R89" s="196"/>
      <c r="S89" s="196"/>
      <c r="T89" s="196"/>
      <c r="U89" s="196"/>
      <c r="V89" s="223"/>
      <c r="W89" s="196"/>
    </row>
    <row r="90" spans="1:23" s="194" customFormat="1" ht="20.25" customHeight="1">
      <c r="A90" s="195"/>
      <c r="B90" s="196"/>
      <c r="C90" s="196"/>
      <c r="D90" s="197"/>
      <c r="E90" s="198"/>
      <c r="F90" s="196"/>
      <c r="G90" s="196"/>
      <c r="H90" s="196"/>
      <c r="I90" s="196"/>
      <c r="J90" s="196"/>
      <c r="K90" s="196"/>
      <c r="L90" s="196"/>
      <c r="M90" s="196"/>
      <c r="N90" s="196"/>
      <c r="O90" s="196"/>
      <c r="P90" s="196"/>
      <c r="Q90" s="196"/>
      <c r="R90" s="196"/>
      <c r="S90" s="196"/>
      <c r="T90" s="196"/>
      <c r="U90" s="196"/>
      <c r="V90" s="223"/>
      <c r="W90" s="196"/>
    </row>
    <row r="91" ht="20.25" customHeight="1">
      <c r="V91" s="223"/>
    </row>
    <row r="92" ht="20.25" customHeight="1">
      <c r="V92" s="223"/>
    </row>
    <row r="93" ht="20.25" customHeight="1">
      <c r="V93" s="223"/>
    </row>
    <row r="94" ht="20.25" customHeight="1">
      <c r="V94" s="223"/>
    </row>
    <row r="95" ht="20.25" customHeight="1">
      <c r="V95" s="223"/>
    </row>
    <row r="96" ht="20.25" customHeight="1">
      <c r="V96" s="223"/>
    </row>
    <row r="97" ht="20.25" customHeight="1">
      <c r="V97" s="223"/>
    </row>
    <row r="98" ht="20.25" customHeight="1">
      <c r="V98" s="223"/>
    </row>
    <row r="99" ht="20.25" customHeight="1">
      <c r="V99" s="223"/>
    </row>
    <row r="100" ht="20.25" customHeight="1">
      <c r="V100" s="223"/>
    </row>
    <row r="101" spans="2:22" ht="20.25" customHeight="1">
      <c r="B101" s="195"/>
      <c r="C101" s="195"/>
      <c r="D101" s="195"/>
      <c r="E101" s="196"/>
      <c r="V101" s="223"/>
    </row>
    <row r="102" spans="2:22" ht="20.25" customHeight="1">
      <c r="B102" s="195"/>
      <c r="C102" s="195"/>
      <c r="D102" s="195"/>
      <c r="E102" s="196"/>
      <c r="V102" s="223"/>
    </row>
    <row r="103" spans="2:22" ht="20.25" customHeight="1">
      <c r="B103" s="195"/>
      <c r="C103" s="195"/>
      <c r="D103" s="195"/>
      <c r="E103" s="196"/>
      <c r="V103" s="223"/>
    </row>
    <row r="104" spans="2:22" ht="20.25" customHeight="1">
      <c r="B104" s="195"/>
      <c r="C104" s="195"/>
      <c r="D104" s="195"/>
      <c r="E104" s="196"/>
      <c r="V104" s="223"/>
    </row>
    <row r="105" spans="2:22" ht="20.25" customHeight="1">
      <c r="B105" s="195"/>
      <c r="C105" s="195"/>
      <c r="D105" s="195"/>
      <c r="E105" s="196"/>
      <c r="V105" s="223"/>
    </row>
    <row r="106" spans="2:22" ht="20.25" customHeight="1">
      <c r="B106" s="195"/>
      <c r="C106" s="195"/>
      <c r="D106" s="195"/>
      <c r="E106" s="196"/>
      <c r="V106" s="223"/>
    </row>
    <row r="107" spans="2:22" ht="20.25" customHeight="1">
      <c r="B107" s="195"/>
      <c r="C107" s="195"/>
      <c r="D107" s="195"/>
      <c r="E107" s="196"/>
      <c r="V107" s="223"/>
    </row>
    <row r="108" spans="2:22" ht="20.25" customHeight="1">
      <c r="B108" s="195"/>
      <c r="C108" s="195"/>
      <c r="D108" s="195"/>
      <c r="E108" s="196"/>
      <c r="V108" s="223"/>
    </row>
    <row r="109" spans="2:22" ht="20.25" customHeight="1">
      <c r="B109" s="195"/>
      <c r="C109" s="195"/>
      <c r="D109" s="195"/>
      <c r="E109" s="196"/>
      <c r="V109" s="223"/>
    </row>
    <row r="110" spans="2:22" ht="20.25" customHeight="1">
      <c r="B110" s="195"/>
      <c r="C110" s="195"/>
      <c r="D110" s="195"/>
      <c r="E110" s="196"/>
      <c r="V110" s="223"/>
    </row>
    <row r="111" spans="2:22" ht="20.25" customHeight="1">
      <c r="B111" s="195"/>
      <c r="C111" s="195"/>
      <c r="D111" s="195"/>
      <c r="E111" s="196"/>
      <c r="V111" s="223"/>
    </row>
    <row r="112" spans="2:22" ht="20.25" customHeight="1">
      <c r="B112" s="195"/>
      <c r="C112" s="195"/>
      <c r="D112" s="195"/>
      <c r="E112" s="196"/>
      <c r="V112" s="223"/>
    </row>
    <row r="113" spans="2:22" ht="20.25" customHeight="1">
      <c r="B113" s="195"/>
      <c r="C113" s="195"/>
      <c r="D113" s="195"/>
      <c r="E113" s="196"/>
      <c r="V113" s="223"/>
    </row>
    <row r="114" spans="2:22" ht="20.25" customHeight="1">
      <c r="B114" s="195"/>
      <c r="C114" s="195"/>
      <c r="D114" s="195"/>
      <c r="E114" s="196"/>
      <c r="V114" s="223"/>
    </row>
    <row r="115" spans="2:22" ht="20.25" customHeight="1">
      <c r="B115" s="195"/>
      <c r="C115" s="195"/>
      <c r="D115" s="195"/>
      <c r="E115" s="196"/>
      <c r="V115" s="223"/>
    </row>
    <row r="116" spans="2:22" ht="20.25" customHeight="1">
      <c r="B116" s="195"/>
      <c r="C116" s="195"/>
      <c r="D116" s="195"/>
      <c r="E116" s="196"/>
      <c r="V116" s="223"/>
    </row>
    <row r="117" spans="2:22" ht="20.25" customHeight="1">
      <c r="B117" s="195"/>
      <c r="C117" s="195"/>
      <c r="D117" s="195"/>
      <c r="E117" s="196"/>
      <c r="V117" s="223"/>
    </row>
    <row r="118" spans="2:22" ht="20.25" customHeight="1">
      <c r="B118" s="195"/>
      <c r="C118" s="195"/>
      <c r="D118" s="195"/>
      <c r="E118" s="196"/>
      <c r="V118" s="223"/>
    </row>
    <row r="119" spans="2:22" ht="20.25" customHeight="1">
      <c r="B119" s="195"/>
      <c r="C119" s="195"/>
      <c r="D119" s="195"/>
      <c r="E119" s="196"/>
      <c r="V119" s="223"/>
    </row>
    <row r="120" spans="2:22" ht="20.25" customHeight="1">
      <c r="B120" s="195"/>
      <c r="C120" s="195"/>
      <c r="D120" s="195"/>
      <c r="E120" s="196"/>
      <c r="V120" s="223"/>
    </row>
    <row r="121" spans="2:22" ht="20.25" customHeight="1">
      <c r="B121" s="195"/>
      <c r="C121" s="195"/>
      <c r="D121" s="195"/>
      <c r="E121" s="196"/>
      <c r="V121" s="223"/>
    </row>
    <row r="122" spans="2:22" ht="20.25" customHeight="1">
      <c r="B122" s="195"/>
      <c r="C122" s="195"/>
      <c r="D122" s="195"/>
      <c r="E122" s="196"/>
      <c r="V122" s="223"/>
    </row>
    <row r="123" spans="2:22" ht="20.25" customHeight="1">
      <c r="B123" s="195"/>
      <c r="C123" s="195"/>
      <c r="D123" s="195"/>
      <c r="E123" s="196"/>
      <c r="V123" s="223"/>
    </row>
    <row r="124" spans="2:22" ht="20.25" customHeight="1">
      <c r="B124" s="195"/>
      <c r="C124" s="195"/>
      <c r="D124" s="195"/>
      <c r="E124" s="196"/>
      <c r="V124" s="223"/>
    </row>
    <row r="125" spans="2:22" ht="20.25" customHeight="1">
      <c r="B125" s="195"/>
      <c r="C125" s="195"/>
      <c r="D125" s="195"/>
      <c r="E125" s="196"/>
      <c r="V125" s="223"/>
    </row>
    <row r="126" spans="2:22" ht="20.25" customHeight="1">
      <c r="B126" s="195"/>
      <c r="C126" s="195"/>
      <c r="D126" s="195"/>
      <c r="E126" s="196"/>
      <c r="V126" s="223"/>
    </row>
    <row r="127" spans="2:22" ht="20.25" customHeight="1">
      <c r="B127" s="195"/>
      <c r="C127" s="195"/>
      <c r="D127" s="195"/>
      <c r="E127" s="196"/>
      <c r="V127" s="223"/>
    </row>
    <row r="128" spans="2:22" ht="20.25" customHeight="1">
      <c r="B128" s="195"/>
      <c r="C128" s="195"/>
      <c r="D128" s="195"/>
      <c r="E128" s="196"/>
      <c r="V128" s="223"/>
    </row>
    <row r="129" spans="2:22" ht="20.25" customHeight="1">
      <c r="B129" s="195"/>
      <c r="C129" s="195"/>
      <c r="D129" s="195"/>
      <c r="E129" s="196"/>
      <c r="V129" s="223"/>
    </row>
    <row r="130" spans="2:22" ht="20.25" customHeight="1">
      <c r="B130" s="195"/>
      <c r="C130" s="195"/>
      <c r="D130" s="195"/>
      <c r="E130" s="196"/>
      <c r="V130" s="223"/>
    </row>
    <row r="131" spans="2:22" ht="20.25" customHeight="1">
      <c r="B131" s="195"/>
      <c r="C131" s="195"/>
      <c r="D131" s="195"/>
      <c r="E131" s="196"/>
      <c r="V131" s="223"/>
    </row>
    <row r="132" spans="2:22" ht="20.25" customHeight="1">
      <c r="B132" s="195"/>
      <c r="C132" s="195"/>
      <c r="D132" s="195"/>
      <c r="E132" s="196"/>
      <c r="V132" s="223"/>
    </row>
    <row r="133" spans="2:22" ht="20.25" customHeight="1">
      <c r="B133" s="195"/>
      <c r="C133" s="195"/>
      <c r="D133" s="195"/>
      <c r="E133" s="196"/>
      <c r="V133" s="223"/>
    </row>
    <row r="134" spans="2:22" ht="20.25" customHeight="1">
      <c r="B134" s="195"/>
      <c r="C134" s="195"/>
      <c r="D134" s="195"/>
      <c r="E134" s="196"/>
      <c r="V134" s="223"/>
    </row>
    <row r="135" spans="2:22" ht="20.25" customHeight="1">
      <c r="B135" s="195"/>
      <c r="C135" s="195"/>
      <c r="D135" s="195"/>
      <c r="E135" s="196"/>
      <c r="V135" s="223"/>
    </row>
    <row r="136" spans="2:22" ht="20.25" customHeight="1">
      <c r="B136" s="195"/>
      <c r="C136" s="195"/>
      <c r="D136" s="195"/>
      <c r="E136" s="196"/>
      <c r="V136" s="223"/>
    </row>
    <row r="137" spans="2:22" ht="20.25" customHeight="1">
      <c r="B137" s="195"/>
      <c r="C137" s="195"/>
      <c r="D137" s="195"/>
      <c r="E137" s="196"/>
      <c r="V137" s="223"/>
    </row>
    <row r="138" spans="2:22" ht="20.25" customHeight="1">
      <c r="B138" s="195"/>
      <c r="C138" s="195"/>
      <c r="D138" s="195"/>
      <c r="E138" s="196"/>
      <c r="V138" s="223"/>
    </row>
    <row r="139" spans="2:22" ht="20.25" customHeight="1">
      <c r="B139" s="195"/>
      <c r="C139" s="195"/>
      <c r="D139" s="195"/>
      <c r="E139" s="196"/>
      <c r="V139" s="223"/>
    </row>
    <row r="140" spans="2:22" ht="20.25" customHeight="1">
      <c r="B140" s="195"/>
      <c r="C140" s="195"/>
      <c r="D140" s="195"/>
      <c r="E140" s="196"/>
      <c r="V140" s="223"/>
    </row>
    <row r="141" spans="2:22" ht="20.25" customHeight="1">
      <c r="B141" s="195"/>
      <c r="C141" s="195"/>
      <c r="D141" s="195"/>
      <c r="E141" s="196"/>
      <c r="V141" s="223"/>
    </row>
    <row r="142" spans="2:22" ht="20.25" customHeight="1">
      <c r="B142" s="195"/>
      <c r="C142" s="195"/>
      <c r="D142" s="195"/>
      <c r="E142" s="196"/>
      <c r="V142" s="223"/>
    </row>
    <row r="143" spans="2:22" ht="20.25" customHeight="1">
      <c r="B143" s="195"/>
      <c r="C143" s="195"/>
      <c r="D143" s="195"/>
      <c r="E143" s="196"/>
      <c r="V143" s="223"/>
    </row>
    <row r="144" spans="2:22" ht="20.25" customHeight="1">
      <c r="B144" s="195"/>
      <c r="C144" s="195"/>
      <c r="D144" s="195"/>
      <c r="E144" s="196"/>
      <c r="V144" s="223"/>
    </row>
    <row r="145" spans="2:22" ht="20.25" customHeight="1">
      <c r="B145" s="195"/>
      <c r="C145" s="195"/>
      <c r="D145" s="195"/>
      <c r="E145" s="196"/>
      <c r="V145" s="223"/>
    </row>
    <row r="146" spans="2:22" ht="20.25" customHeight="1">
      <c r="B146" s="195"/>
      <c r="C146" s="195"/>
      <c r="D146" s="195"/>
      <c r="E146" s="196"/>
      <c r="V146" s="223"/>
    </row>
    <row r="147" spans="2:22" ht="20.25" customHeight="1">
      <c r="B147" s="195"/>
      <c r="C147" s="195"/>
      <c r="D147" s="195"/>
      <c r="E147" s="196"/>
      <c r="V147" s="223"/>
    </row>
    <row r="148" spans="2:22" ht="20.25" customHeight="1">
      <c r="B148" s="195"/>
      <c r="C148" s="195"/>
      <c r="D148" s="195"/>
      <c r="E148" s="196"/>
      <c r="V148" s="223"/>
    </row>
    <row r="149" spans="2:22" ht="20.25" customHeight="1">
      <c r="B149" s="195"/>
      <c r="C149" s="195"/>
      <c r="D149" s="195"/>
      <c r="E149" s="196"/>
      <c r="V149" s="223"/>
    </row>
    <row r="150" spans="2:22" ht="20.25" customHeight="1">
      <c r="B150" s="195"/>
      <c r="C150" s="195"/>
      <c r="D150" s="195"/>
      <c r="E150" s="196"/>
      <c r="V150" s="223"/>
    </row>
    <row r="151" spans="2:22" ht="20.25" customHeight="1">
      <c r="B151" s="195"/>
      <c r="C151" s="195"/>
      <c r="D151" s="195"/>
      <c r="E151" s="196"/>
      <c r="V151" s="223"/>
    </row>
    <row r="152" spans="2:22" ht="20.25" customHeight="1">
      <c r="B152" s="195"/>
      <c r="C152" s="195"/>
      <c r="D152" s="195"/>
      <c r="E152" s="196"/>
      <c r="V152" s="223"/>
    </row>
    <row r="153" spans="2:22" ht="20.25" customHeight="1">
      <c r="B153" s="195"/>
      <c r="C153" s="195"/>
      <c r="D153" s="195"/>
      <c r="E153" s="196"/>
      <c r="V153" s="223"/>
    </row>
    <row r="154" spans="2:22" ht="20.25" customHeight="1">
      <c r="B154" s="195"/>
      <c r="C154" s="195"/>
      <c r="D154" s="195"/>
      <c r="E154" s="196"/>
      <c r="V154" s="223"/>
    </row>
    <row r="155" spans="2:22" ht="20.25" customHeight="1">
      <c r="B155" s="195"/>
      <c r="C155" s="195"/>
      <c r="D155" s="195"/>
      <c r="E155" s="196"/>
      <c r="V155" s="223"/>
    </row>
    <row r="156" spans="2:22" ht="20.25" customHeight="1">
      <c r="B156" s="195"/>
      <c r="C156" s="195"/>
      <c r="D156" s="195"/>
      <c r="E156" s="196"/>
      <c r="V156" s="223"/>
    </row>
    <row r="157" spans="2:22" ht="20.25" customHeight="1">
      <c r="B157" s="195"/>
      <c r="C157" s="195"/>
      <c r="D157" s="195"/>
      <c r="E157" s="196"/>
      <c r="V157" s="223"/>
    </row>
    <row r="158" spans="2:22" ht="20.25" customHeight="1">
      <c r="B158" s="195"/>
      <c r="C158" s="195"/>
      <c r="D158" s="195"/>
      <c r="E158" s="196"/>
      <c r="V158" s="223"/>
    </row>
    <row r="159" spans="2:22" ht="20.25" customHeight="1">
      <c r="B159" s="195"/>
      <c r="C159" s="195"/>
      <c r="D159" s="195"/>
      <c r="E159" s="196"/>
      <c r="V159" s="223"/>
    </row>
    <row r="160" spans="2:22" ht="20.25" customHeight="1">
      <c r="B160" s="195"/>
      <c r="C160" s="195"/>
      <c r="D160" s="195"/>
      <c r="E160" s="196"/>
      <c r="V160" s="223"/>
    </row>
    <row r="161" spans="2:22" ht="20.25" customHeight="1">
      <c r="B161" s="195"/>
      <c r="C161" s="195"/>
      <c r="D161" s="195"/>
      <c r="E161" s="196"/>
      <c r="V161" s="223"/>
    </row>
    <row r="162" spans="2:22" ht="20.25" customHeight="1">
      <c r="B162" s="195"/>
      <c r="C162" s="195"/>
      <c r="D162" s="195"/>
      <c r="E162" s="196"/>
      <c r="V162" s="223"/>
    </row>
    <row r="163" spans="2:22" ht="20.25" customHeight="1">
      <c r="B163" s="195"/>
      <c r="C163" s="195"/>
      <c r="D163" s="195"/>
      <c r="E163" s="196"/>
      <c r="V163" s="223"/>
    </row>
    <row r="164" spans="2:22" ht="20.25" customHeight="1">
      <c r="B164" s="195"/>
      <c r="C164" s="195"/>
      <c r="D164" s="195"/>
      <c r="E164" s="196"/>
      <c r="V164" s="223"/>
    </row>
    <row r="165" spans="2:22" ht="20.25" customHeight="1">
      <c r="B165" s="195"/>
      <c r="C165" s="195"/>
      <c r="D165" s="195"/>
      <c r="E165" s="196"/>
      <c r="V165" s="223"/>
    </row>
    <row r="166" spans="2:22" ht="20.25" customHeight="1">
      <c r="B166" s="195"/>
      <c r="C166" s="195"/>
      <c r="D166" s="195"/>
      <c r="E166" s="196"/>
      <c r="V166" s="223"/>
    </row>
    <row r="167" spans="2:22" ht="20.25" customHeight="1">
      <c r="B167" s="195"/>
      <c r="C167" s="195"/>
      <c r="D167" s="195"/>
      <c r="E167" s="196"/>
      <c r="V167" s="223"/>
    </row>
    <row r="168" spans="2:22" ht="20.25" customHeight="1">
      <c r="B168" s="195"/>
      <c r="C168" s="195"/>
      <c r="D168" s="195"/>
      <c r="E168" s="196"/>
      <c r="V168" s="223"/>
    </row>
    <row r="169" spans="2:22" ht="20.25" customHeight="1">
      <c r="B169" s="195"/>
      <c r="C169" s="195"/>
      <c r="D169" s="195"/>
      <c r="E169" s="196"/>
      <c r="V169" s="223"/>
    </row>
    <row r="170" spans="2:22" ht="20.25" customHeight="1">
      <c r="B170" s="195"/>
      <c r="C170" s="195"/>
      <c r="D170" s="195"/>
      <c r="E170" s="196"/>
      <c r="V170" s="223"/>
    </row>
    <row r="171" spans="2:22" ht="20.25" customHeight="1">
      <c r="B171" s="195"/>
      <c r="C171" s="195"/>
      <c r="D171" s="195"/>
      <c r="E171" s="196"/>
      <c r="V171" s="223"/>
    </row>
    <row r="172" spans="2:22" ht="20.25" customHeight="1">
      <c r="B172" s="195"/>
      <c r="C172" s="195"/>
      <c r="D172" s="195"/>
      <c r="E172" s="196"/>
      <c r="V172" s="223"/>
    </row>
    <row r="173" spans="2:22" ht="20.25" customHeight="1">
      <c r="B173" s="195"/>
      <c r="C173" s="195"/>
      <c r="D173" s="195"/>
      <c r="E173" s="196"/>
      <c r="V173" s="223"/>
    </row>
    <row r="174" spans="2:22" ht="20.25" customHeight="1">
      <c r="B174" s="195"/>
      <c r="C174" s="195"/>
      <c r="D174" s="195"/>
      <c r="E174" s="196"/>
      <c r="V174" s="223"/>
    </row>
    <row r="175" spans="2:22" ht="20.25" customHeight="1">
      <c r="B175" s="195"/>
      <c r="C175" s="195"/>
      <c r="D175" s="195"/>
      <c r="E175" s="196"/>
      <c r="V175" s="223"/>
    </row>
    <row r="176" spans="2:22" ht="20.25" customHeight="1">
      <c r="B176" s="195"/>
      <c r="C176" s="195"/>
      <c r="D176" s="195"/>
      <c r="E176" s="196"/>
      <c r="V176" s="223"/>
    </row>
    <row r="177" spans="2:22" ht="20.25" customHeight="1">
      <c r="B177" s="195"/>
      <c r="C177" s="195"/>
      <c r="D177" s="195"/>
      <c r="E177" s="196"/>
      <c r="V177" s="223"/>
    </row>
    <row r="178" spans="2:22" ht="20.25" customHeight="1">
      <c r="B178" s="195"/>
      <c r="C178" s="195"/>
      <c r="D178" s="195"/>
      <c r="E178" s="196"/>
      <c r="V178" s="223"/>
    </row>
    <row r="179" spans="2:22" ht="20.25" customHeight="1">
      <c r="B179" s="195"/>
      <c r="C179" s="195"/>
      <c r="D179" s="195"/>
      <c r="E179" s="196"/>
      <c r="V179" s="223"/>
    </row>
  </sheetData>
  <sheetProtection/>
  <mergeCells count="64">
    <mergeCell ref="A1:D1"/>
    <mergeCell ref="A2:W2"/>
    <mergeCell ref="H3:J3"/>
    <mergeCell ref="K3:U3"/>
    <mergeCell ref="K4:M4"/>
    <mergeCell ref="N4:P4"/>
    <mergeCell ref="Q4:S4"/>
    <mergeCell ref="T4:U4"/>
    <mergeCell ref="C31:D31"/>
    <mergeCell ref="C38:D38"/>
    <mergeCell ref="C39:U39"/>
    <mergeCell ref="C48:D48"/>
    <mergeCell ref="C58:D58"/>
    <mergeCell ref="C67:D67"/>
    <mergeCell ref="C74:D74"/>
    <mergeCell ref="C77:D77"/>
    <mergeCell ref="C83:D83"/>
    <mergeCell ref="A87:W87"/>
    <mergeCell ref="A6:A39"/>
    <mergeCell ref="A40:A74"/>
    <mergeCell ref="A75:A86"/>
    <mergeCell ref="B6:B38"/>
    <mergeCell ref="B40:B58"/>
    <mergeCell ref="B59:B74"/>
    <mergeCell ref="B75:B83"/>
    <mergeCell ref="B84:B86"/>
    <mergeCell ref="C3:C5"/>
    <mergeCell ref="C71:C72"/>
    <mergeCell ref="D3:D5"/>
    <mergeCell ref="D71:D72"/>
    <mergeCell ref="E3:E5"/>
    <mergeCell ref="E71:E72"/>
    <mergeCell ref="F3:F5"/>
    <mergeCell ref="F71:F72"/>
    <mergeCell ref="G3:G5"/>
    <mergeCell ref="G71:G72"/>
    <mergeCell ref="H4:H5"/>
    <mergeCell ref="H71:H72"/>
    <mergeCell ref="I4:I5"/>
    <mergeCell ref="I71:I72"/>
    <mergeCell ref="J4:J5"/>
    <mergeCell ref="J71:J72"/>
    <mergeCell ref="K71:K72"/>
    <mergeCell ref="L71:L72"/>
    <mergeCell ref="M71:M72"/>
    <mergeCell ref="N71:N72"/>
    <mergeCell ref="O71:O72"/>
    <mergeCell ref="P71:P72"/>
    <mergeCell ref="Q71:Q72"/>
    <mergeCell ref="R71:R72"/>
    <mergeCell ref="S71:S72"/>
    <mergeCell ref="T71:T72"/>
    <mergeCell ref="U71:U72"/>
    <mergeCell ref="V3:V5"/>
    <mergeCell ref="V71:V72"/>
    <mergeCell ref="V84:V86"/>
    <mergeCell ref="W3:W5"/>
    <mergeCell ref="W6:W38"/>
    <mergeCell ref="W40:W58"/>
    <mergeCell ref="W59:W74"/>
    <mergeCell ref="W75:W83"/>
    <mergeCell ref="W84:W86"/>
    <mergeCell ref="A3:B5"/>
    <mergeCell ref="C84:U85"/>
  </mergeCells>
  <printOptions/>
  <pageMargins left="0.275" right="0.2361111111111111" top="0.7479166666666667" bottom="0.46041666666666664" header="0.5902777777777778" footer="0.275"/>
  <pageSetup horizontalDpi="600" verticalDpi="600" orientation="portrait" paperSize="9" scale="83"/>
</worksheet>
</file>

<file path=xl/worksheets/sheet2.xml><?xml version="1.0" encoding="utf-8"?>
<worksheet xmlns="http://schemas.openxmlformats.org/spreadsheetml/2006/main" xmlns:r="http://schemas.openxmlformats.org/officeDocument/2006/relationships">
  <sheetPr>
    <pageSetUpPr fitToPage="1"/>
  </sheetPr>
  <dimension ref="A1:T32"/>
  <sheetViews>
    <sheetView workbookViewId="0" topLeftCell="A1">
      <selection activeCell="J26" sqref="J26"/>
    </sheetView>
  </sheetViews>
  <sheetFormatPr defaultColWidth="8.75390625" defaultRowHeight="14.25"/>
  <cols>
    <col min="1" max="1" width="3.75390625" style="161" customWidth="1"/>
    <col min="2" max="2" width="7.00390625" style="161" customWidth="1"/>
    <col min="3" max="3" width="12.00390625" style="161" customWidth="1"/>
    <col min="4" max="4" width="3.625" style="161" customWidth="1"/>
    <col min="5" max="5" width="4.375" style="161" customWidth="1"/>
    <col min="6" max="6" width="4.25390625" style="161" customWidth="1"/>
    <col min="7" max="12" width="3.625" style="161" customWidth="1"/>
    <col min="13" max="13" width="3.875" style="161" customWidth="1"/>
    <col min="14" max="17" width="3.625" style="161" customWidth="1"/>
    <col min="18" max="18" width="4.375" style="161" customWidth="1"/>
    <col min="19" max="19" width="7.125" style="161" customWidth="1"/>
    <col min="20" max="20" width="7.625" style="162" customWidth="1"/>
    <col min="21" max="32" width="9.00390625" style="161" bestFit="1" customWidth="1"/>
    <col min="33" max="16384" width="8.75390625" style="161" customWidth="1"/>
  </cols>
  <sheetData>
    <row r="1" spans="1:19" ht="27" customHeight="1">
      <c r="A1" s="139" t="s">
        <v>191</v>
      </c>
      <c r="B1" s="139"/>
      <c r="C1" s="139"/>
      <c r="D1" s="139"/>
      <c r="E1" s="139"/>
      <c r="F1" s="139"/>
      <c r="G1" s="139"/>
      <c r="H1" s="139"/>
      <c r="I1" s="139"/>
      <c r="J1" s="139"/>
      <c r="K1" s="139"/>
      <c r="L1" s="139"/>
      <c r="M1" s="139"/>
      <c r="N1" s="139"/>
      <c r="O1" s="139"/>
      <c r="P1" s="139"/>
      <c r="Q1" s="139"/>
      <c r="R1" s="139"/>
      <c r="S1" s="139"/>
    </row>
    <row r="2" spans="1:20" ht="15.75" customHeight="1">
      <c r="A2" s="163" t="s">
        <v>192</v>
      </c>
      <c r="B2" s="164" t="s">
        <v>193</v>
      </c>
      <c r="C2" s="165"/>
      <c r="D2" s="166" t="s">
        <v>194</v>
      </c>
      <c r="E2" s="163" t="s">
        <v>5</v>
      </c>
      <c r="F2" s="163" t="s">
        <v>195</v>
      </c>
      <c r="G2" s="163" t="s">
        <v>196</v>
      </c>
      <c r="H2" s="163"/>
      <c r="I2" s="163"/>
      <c r="J2" s="163"/>
      <c r="K2" s="163"/>
      <c r="L2" s="163"/>
      <c r="M2" s="163"/>
      <c r="N2" s="163"/>
      <c r="O2" s="163"/>
      <c r="P2" s="163"/>
      <c r="Q2" s="163"/>
      <c r="R2" s="163" t="s">
        <v>10</v>
      </c>
      <c r="S2" s="163" t="s">
        <v>197</v>
      </c>
      <c r="T2" s="163" t="s">
        <v>198</v>
      </c>
    </row>
    <row r="3" spans="1:20" ht="15.75" customHeight="1">
      <c r="A3" s="163"/>
      <c r="B3" s="167"/>
      <c r="C3" s="168"/>
      <c r="D3" s="169"/>
      <c r="E3" s="163"/>
      <c r="F3" s="163"/>
      <c r="G3" s="170" t="s">
        <v>15</v>
      </c>
      <c r="H3" s="171"/>
      <c r="I3" s="187"/>
      <c r="J3" s="170" t="s">
        <v>16</v>
      </c>
      <c r="K3" s="171"/>
      <c r="L3" s="187"/>
      <c r="M3" s="170" t="s">
        <v>17</v>
      </c>
      <c r="N3" s="171"/>
      <c r="O3" s="187"/>
      <c r="P3" s="163" t="s">
        <v>18</v>
      </c>
      <c r="Q3" s="163"/>
      <c r="R3" s="163"/>
      <c r="S3" s="163"/>
      <c r="T3" s="163"/>
    </row>
    <row r="4" spans="1:20" ht="15.75" customHeight="1">
      <c r="A4" s="163"/>
      <c r="B4" s="172"/>
      <c r="C4" s="173"/>
      <c r="D4" s="174"/>
      <c r="E4" s="163"/>
      <c r="F4" s="163"/>
      <c r="G4" s="163">
        <v>1</v>
      </c>
      <c r="H4" s="163">
        <v>2</v>
      </c>
      <c r="I4" s="163" t="s">
        <v>19</v>
      </c>
      <c r="J4" s="163">
        <v>3</v>
      </c>
      <c r="K4" s="163">
        <v>4</v>
      </c>
      <c r="L4" s="163" t="s">
        <v>20</v>
      </c>
      <c r="M4" s="163">
        <v>5</v>
      </c>
      <c r="N4" s="163">
        <v>6</v>
      </c>
      <c r="O4" s="163" t="s">
        <v>21</v>
      </c>
      <c r="P4" s="163">
        <v>7</v>
      </c>
      <c r="Q4" s="163">
        <v>8</v>
      </c>
      <c r="R4" s="163"/>
      <c r="S4" s="163"/>
      <c r="T4" s="163"/>
    </row>
    <row r="5" spans="1:20" ht="21.75" customHeight="1">
      <c r="A5" s="175">
        <v>1</v>
      </c>
      <c r="B5" s="176" t="s">
        <v>199</v>
      </c>
      <c r="C5" s="177" t="s">
        <v>200</v>
      </c>
      <c r="D5" s="178">
        <v>48</v>
      </c>
      <c r="E5" s="179">
        <v>1.5</v>
      </c>
      <c r="F5" s="180" t="s">
        <v>201</v>
      </c>
      <c r="G5" s="178"/>
      <c r="H5" s="178"/>
      <c r="I5" s="178"/>
      <c r="J5" s="178">
        <v>48</v>
      </c>
      <c r="K5" s="178"/>
      <c r="L5" s="178"/>
      <c r="M5" s="178"/>
      <c r="N5" s="178"/>
      <c r="O5" s="178"/>
      <c r="P5" s="178"/>
      <c r="Q5" s="178"/>
      <c r="R5" s="178" t="s">
        <v>202</v>
      </c>
      <c r="S5" s="175" t="s">
        <v>203</v>
      </c>
      <c r="T5" s="189" t="s">
        <v>204</v>
      </c>
    </row>
    <row r="6" spans="1:20" ht="21.75" customHeight="1">
      <c r="A6" s="175">
        <v>2</v>
      </c>
      <c r="B6" s="176"/>
      <c r="C6" s="177" t="s">
        <v>205</v>
      </c>
      <c r="D6" s="178">
        <v>16</v>
      </c>
      <c r="E6" s="179">
        <v>0.5</v>
      </c>
      <c r="F6" s="180" t="s">
        <v>201</v>
      </c>
      <c r="G6" s="178">
        <v>16</v>
      </c>
      <c r="H6" s="178"/>
      <c r="I6" s="178"/>
      <c r="J6" s="178"/>
      <c r="K6" s="178"/>
      <c r="L6" s="178"/>
      <c r="M6" s="178"/>
      <c r="N6" s="178"/>
      <c r="O6" s="178"/>
      <c r="P6" s="178"/>
      <c r="Q6" s="178"/>
      <c r="R6" s="178" t="s">
        <v>202</v>
      </c>
      <c r="S6" s="175"/>
      <c r="T6" s="189" t="s">
        <v>204</v>
      </c>
    </row>
    <row r="7" spans="1:20" ht="21.75" customHeight="1">
      <c r="A7" s="175">
        <v>3</v>
      </c>
      <c r="B7" s="176"/>
      <c r="C7" s="177" t="s">
        <v>206</v>
      </c>
      <c r="D7" s="178">
        <v>16</v>
      </c>
      <c r="E7" s="179">
        <v>0.5</v>
      </c>
      <c r="F7" s="180"/>
      <c r="G7" s="178"/>
      <c r="H7" s="178"/>
      <c r="I7" s="178"/>
      <c r="J7" s="178">
        <v>16</v>
      </c>
      <c r="K7" s="178"/>
      <c r="L7" s="178"/>
      <c r="M7" s="178"/>
      <c r="N7" s="178"/>
      <c r="O7" s="178"/>
      <c r="P7" s="178"/>
      <c r="Q7" s="178"/>
      <c r="R7" s="178" t="s">
        <v>202</v>
      </c>
      <c r="S7" s="175"/>
      <c r="T7" s="189" t="s">
        <v>204</v>
      </c>
    </row>
    <row r="8" spans="1:20" ht="21.75" customHeight="1">
      <c r="A8" s="175">
        <v>4</v>
      </c>
      <c r="B8" s="176"/>
      <c r="C8" s="177" t="s">
        <v>207</v>
      </c>
      <c r="D8" s="178">
        <v>16</v>
      </c>
      <c r="E8" s="179">
        <v>0.5</v>
      </c>
      <c r="F8" s="180" t="s">
        <v>201</v>
      </c>
      <c r="G8" s="178"/>
      <c r="H8" s="178"/>
      <c r="I8" s="178"/>
      <c r="J8" s="178"/>
      <c r="K8" s="178">
        <v>16</v>
      </c>
      <c r="L8" s="178"/>
      <c r="M8" s="178"/>
      <c r="N8" s="178"/>
      <c r="O8" s="178"/>
      <c r="P8" s="178"/>
      <c r="Q8" s="178"/>
      <c r="R8" s="178" t="s">
        <v>202</v>
      </c>
      <c r="S8" s="175"/>
      <c r="T8" s="189" t="s">
        <v>204</v>
      </c>
    </row>
    <row r="9" spans="1:20" ht="29.25" customHeight="1">
      <c r="A9" s="175">
        <v>5</v>
      </c>
      <c r="B9" s="176"/>
      <c r="C9" s="176" t="s">
        <v>208</v>
      </c>
      <c r="D9" s="178">
        <v>16</v>
      </c>
      <c r="E9" s="179">
        <v>0.5</v>
      </c>
      <c r="F9" s="180" t="s">
        <v>201</v>
      </c>
      <c r="G9" s="178"/>
      <c r="H9" s="178"/>
      <c r="I9" s="178"/>
      <c r="J9" s="178"/>
      <c r="K9" s="178"/>
      <c r="L9" s="178"/>
      <c r="M9" s="178">
        <v>16</v>
      </c>
      <c r="N9" s="178"/>
      <c r="O9" s="178"/>
      <c r="P9" s="178"/>
      <c r="Q9" s="178"/>
      <c r="R9" s="178" t="s">
        <v>202</v>
      </c>
      <c r="S9" s="175"/>
      <c r="T9" s="189" t="s">
        <v>204</v>
      </c>
    </row>
    <row r="10" spans="1:20" ht="21.75" customHeight="1">
      <c r="A10" s="175">
        <v>6</v>
      </c>
      <c r="B10" s="176"/>
      <c r="C10" s="177" t="s">
        <v>209</v>
      </c>
      <c r="D10" s="178">
        <v>16</v>
      </c>
      <c r="E10" s="179">
        <v>0.5</v>
      </c>
      <c r="F10" s="180" t="s">
        <v>201</v>
      </c>
      <c r="G10" s="178"/>
      <c r="H10" s="178"/>
      <c r="I10" s="178"/>
      <c r="J10" s="178"/>
      <c r="K10" s="178"/>
      <c r="L10" s="178"/>
      <c r="M10" s="178">
        <v>16</v>
      </c>
      <c r="N10" s="178"/>
      <c r="O10" s="178"/>
      <c r="P10" s="178"/>
      <c r="Q10" s="178"/>
      <c r="R10" s="178" t="s">
        <v>202</v>
      </c>
      <c r="S10" s="175"/>
      <c r="T10" s="189" t="s">
        <v>204</v>
      </c>
    </row>
    <row r="11" spans="1:20" ht="33.75" customHeight="1">
      <c r="A11" s="175">
        <v>7</v>
      </c>
      <c r="B11" s="176"/>
      <c r="C11" s="176" t="s">
        <v>210</v>
      </c>
      <c r="D11" s="178">
        <v>16</v>
      </c>
      <c r="E11" s="179">
        <v>0.5</v>
      </c>
      <c r="F11" s="180" t="s">
        <v>201</v>
      </c>
      <c r="G11" s="178"/>
      <c r="H11" s="178"/>
      <c r="I11" s="178"/>
      <c r="J11" s="178"/>
      <c r="K11" s="178"/>
      <c r="L11" s="178"/>
      <c r="M11" s="178"/>
      <c r="N11" s="178">
        <v>16</v>
      </c>
      <c r="O11" s="178"/>
      <c r="P11" s="178"/>
      <c r="Q11" s="178"/>
      <c r="R11" s="178" t="s">
        <v>202</v>
      </c>
      <c r="S11" s="175"/>
      <c r="T11" s="189" t="s">
        <v>204</v>
      </c>
    </row>
    <row r="12" spans="1:20" ht="33.75" customHeight="1">
      <c r="A12" s="175">
        <v>8</v>
      </c>
      <c r="B12" s="176"/>
      <c r="C12" s="176" t="s">
        <v>211</v>
      </c>
      <c r="D12" s="178">
        <v>16</v>
      </c>
      <c r="E12" s="179">
        <v>0.5</v>
      </c>
      <c r="F12" s="180" t="s">
        <v>201</v>
      </c>
      <c r="G12" s="178"/>
      <c r="H12" s="178"/>
      <c r="I12" s="178"/>
      <c r="J12" s="178"/>
      <c r="K12" s="178"/>
      <c r="L12" s="178"/>
      <c r="M12" s="178"/>
      <c r="N12" s="178"/>
      <c r="O12" s="178"/>
      <c r="P12" s="178">
        <v>16</v>
      </c>
      <c r="Q12" s="178"/>
      <c r="R12" s="178" t="s">
        <v>202</v>
      </c>
      <c r="S12" s="175"/>
      <c r="T12" s="189" t="s">
        <v>204</v>
      </c>
    </row>
    <row r="13" spans="1:20" ht="33.75" customHeight="1">
      <c r="A13" s="175">
        <v>9</v>
      </c>
      <c r="B13" s="176"/>
      <c r="C13" s="176" t="s">
        <v>212</v>
      </c>
      <c r="D13" s="178">
        <v>16</v>
      </c>
      <c r="E13" s="179">
        <v>0.5</v>
      </c>
      <c r="F13" s="180" t="s">
        <v>201</v>
      </c>
      <c r="G13" s="178"/>
      <c r="H13" s="178"/>
      <c r="I13" s="178"/>
      <c r="J13" s="178"/>
      <c r="K13" s="178"/>
      <c r="L13" s="178"/>
      <c r="M13" s="178"/>
      <c r="N13" s="178"/>
      <c r="O13" s="178"/>
      <c r="P13" s="178">
        <v>16</v>
      </c>
      <c r="Q13" s="178"/>
      <c r="R13" s="178" t="s">
        <v>202</v>
      </c>
      <c r="S13" s="175"/>
      <c r="T13" s="189" t="s">
        <v>204</v>
      </c>
    </row>
    <row r="14" spans="1:20" ht="24" customHeight="1">
      <c r="A14" s="175"/>
      <c r="B14" s="176"/>
      <c r="C14" s="181" t="s">
        <v>213</v>
      </c>
      <c r="D14" s="182">
        <f>SUM(D5:D13)</f>
        <v>176</v>
      </c>
      <c r="E14" s="183">
        <f>SUM(E5:E13)</f>
        <v>5.5</v>
      </c>
      <c r="F14" s="180" t="s">
        <v>201</v>
      </c>
      <c r="G14" s="182">
        <f>SUM(G5:G13)</f>
        <v>16</v>
      </c>
      <c r="H14" s="182" t="s">
        <v>113</v>
      </c>
      <c r="I14" s="182"/>
      <c r="J14" s="182">
        <f>SUM(J5:J13)</f>
        <v>64</v>
      </c>
      <c r="K14" s="182">
        <f>SUM(K5:K13)</f>
        <v>16</v>
      </c>
      <c r="L14" s="182"/>
      <c r="M14" s="182">
        <f>SUM(M5:M13)</f>
        <v>32</v>
      </c>
      <c r="N14" s="182">
        <f>SUM(N5:N13)</f>
        <v>16</v>
      </c>
      <c r="O14" s="182"/>
      <c r="P14" s="182">
        <f>SUM(P5:P13)</f>
        <v>32</v>
      </c>
      <c r="Q14" s="182" t="s">
        <v>113</v>
      </c>
      <c r="R14" s="180"/>
      <c r="S14" s="175"/>
      <c r="T14" s="189"/>
    </row>
    <row r="15" spans="1:20" ht="33" customHeight="1">
      <c r="A15" s="175">
        <v>10</v>
      </c>
      <c r="B15" s="176"/>
      <c r="C15" s="176" t="s">
        <v>214</v>
      </c>
      <c r="D15" s="175">
        <v>16</v>
      </c>
      <c r="E15" s="179" t="s">
        <v>215</v>
      </c>
      <c r="F15" s="175"/>
      <c r="G15" s="175"/>
      <c r="H15" s="175"/>
      <c r="I15" s="175"/>
      <c r="J15" s="175"/>
      <c r="K15" s="175">
        <v>16</v>
      </c>
      <c r="L15" s="175"/>
      <c r="M15" s="175"/>
      <c r="N15" s="175"/>
      <c r="O15" s="175"/>
      <c r="P15" s="175"/>
      <c r="Q15" s="175"/>
      <c r="R15" s="178" t="s">
        <v>216</v>
      </c>
      <c r="S15" s="175"/>
      <c r="T15" s="189" t="s">
        <v>204</v>
      </c>
    </row>
    <row r="16" spans="1:20" ht="24" customHeight="1">
      <c r="A16" s="175"/>
      <c r="B16" s="176"/>
      <c r="C16" s="181" t="s">
        <v>213</v>
      </c>
      <c r="D16" s="182">
        <f>D15</f>
        <v>16</v>
      </c>
      <c r="E16" s="182" t="str">
        <f>E15</f>
        <v>0.5</v>
      </c>
      <c r="F16" s="182" t="s">
        <v>113</v>
      </c>
      <c r="G16" s="182" t="s">
        <v>113</v>
      </c>
      <c r="H16" s="182" t="s">
        <v>113</v>
      </c>
      <c r="I16" s="182"/>
      <c r="J16" s="182" t="s">
        <v>113</v>
      </c>
      <c r="K16" s="182">
        <f>K15</f>
        <v>16</v>
      </c>
      <c r="L16" s="182"/>
      <c r="M16" s="182" t="s">
        <v>113</v>
      </c>
      <c r="N16" s="182" t="s">
        <v>113</v>
      </c>
      <c r="O16" s="182"/>
      <c r="P16" s="182" t="s">
        <v>113</v>
      </c>
      <c r="Q16" s="182" t="s">
        <v>113</v>
      </c>
      <c r="R16" s="180"/>
      <c r="S16" s="175"/>
      <c r="T16" s="189"/>
    </row>
    <row r="17" spans="1:20" ht="24" customHeight="1">
      <c r="A17" s="175">
        <v>11</v>
      </c>
      <c r="B17" s="176" t="s">
        <v>217</v>
      </c>
      <c r="C17" s="176" t="s">
        <v>218</v>
      </c>
      <c r="D17" s="180" t="s">
        <v>201</v>
      </c>
      <c r="E17" s="184">
        <v>2</v>
      </c>
      <c r="F17" s="175" t="s">
        <v>219</v>
      </c>
      <c r="G17" s="175" t="s">
        <v>219</v>
      </c>
      <c r="H17" s="177"/>
      <c r="I17" s="177"/>
      <c r="J17" s="175"/>
      <c r="K17" s="175"/>
      <c r="L17" s="175"/>
      <c r="M17" s="175"/>
      <c r="N17" s="175"/>
      <c r="O17" s="175"/>
      <c r="P17" s="175"/>
      <c r="Q17" s="175"/>
      <c r="R17" s="178" t="s">
        <v>202</v>
      </c>
      <c r="S17" s="175"/>
      <c r="T17" s="189" t="s">
        <v>204</v>
      </c>
    </row>
    <row r="18" spans="1:20" ht="19.5" customHeight="1">
      <c r="A18" s="175">
        <v>12</v>
      </c>
      <c r="B18" s="176"/>
      <c r="C18" s="176" t="s">
        <v>220</v>
      </c>
      <c r="D18" s="180" t="s">
        <v>201</v>
      </c>
      <c r="E18" s="184">
        <v>2</v>
      </c>
      <c r="F18" s="175" t="s">
        <v>219</v>
      </c>
      <c r="G18" s="175"/>
      <c r="H18" s="177"/>
      <c r="I18" s="177"/>
      <c r="J18" s="175"/>
      <c r="K18" s="175" t="s">
        <v>219</v>
      </c>
      <c r="L18" s="175"/>
      <c r="M18" s="175"/>
      <c r="N18" s="175"/>
      <c r="O18" s="175"/>
      <c r="P18" s="175"/>
      <c r="Q18" s="175"/>
      <c r="R18" s="178" t="s">
        <v>202</v>
      </c>
      <c r="S18" s="175"/>
      <c r="T18" s="189" t="s">
        <v>204</v>
      </c>
    </row>
    <row r="19" spans="1:20" ht="21" customHeight="1">
      <c r="A19" s="175">
        <v>13</v>
      </c>
      <c r="B19" s="176"/>
      <c r="C19" s="176" t="s">
        <v>221</v>
      </c>
      <c r="D19" s="180" t="s">
        <v>201</v>
      </c>
      <c r="E19" s="184">
        <v>2</v>
      </c>
      <c r="F19" s="175" t="s">
        <v>219</v>
      </c>
      <c r="G19" s="175"/>
      <c r="H19" s="175"/>
      <c r="I19" s="188"/>
      <c r="J19" s="175"/>
      <c r="L19" s="175" t="s">
        <v>219</v>
      </c>
      <c r="M19" s="175"/>
      <c r="N19" s="175"/>
      <c r="O19" s="175"/>
      <c r="P19" s="175"/>
      <c r="Q19" s="175"/>
      <c r="R19" s="178" t="s">
        <v>202</v>
      </c>
      <c r="S19" s="175"/>
      <c r="T19" s="189" t="s">
        <v>204</v>
      </c>
    </row>
    <row r="20" spans="1:20" ht="18" customHeight="1">
      <c r="A20" s="175">
        <v>14</v>
      </c>
      <c r="B20" s="176"/>
      <c r="C20" s="176" t="s">
        <v>222</v>
      </c>
      <c r="D20" s="180" t="s">
        <v>201</v>
      </c>
      <c r="E20" s="184">
        <v>2</v>
      </c>
      <c r="F20" s="175" t="s">
        <v>219</v>
      </c>
      <c r="G20" s="175"/>
      <c r="H20" s="175"/>
      <c r="I20" s="175"/>
      <c r="J20" s="175"/>
      <c r="K20" s="175"/>
      <c r="L20" s="175"/>
      <c r="M20" s="175" t="s">
        <v>219</v>
      </c>
      <c r="N20" s="175"/>
      <c r="O20" s="175"/>
      <c r="P20" s="175"/>
      <c r="Q20" s="175"/>
      <c r="R20" s="178" t="s">
        <v>202</v>
      </c>
      <c r="S20" s="175"/>
      <c r="T20" s="189" t="s">
        <v>204</v>
      </c>
    </row>
    <row r="21" spans="1:20" ht="18" customHeight="1">
      <c r="A21" s="175">
        <v>15</v>
      </c>
      <c r="B21" s="176"/>
      <c r="C21" s="185" t="s">
        <v>223</v>
      </c>
      <c r="D21" s="180" t="s">
        <v>201</v>
      </c>
      <c r="E21" s="184">
        <v>3</v>
      </c>
      <c r="F21" s="175" t="s">
        <v>224</v>
      </c>
      <c r="G21" s="175"/>
      <c r="H21" s="175"/>
      <c r="I21" s="175"/>
      <c r="J21" s="175"/>
      <c r="K21" s="175"/>
      <c r="L21" s="175"/>
      <c r="M21" s="177"/>
      <c r="N21" s="175"/>
      <c r="O21" s="175"/>
      <c r="P21" s="175" t="s">
        <v>224</v>
      </c>
      <c r="Q21" s="175"/>
      <c r="R21" s="178" t="s">
        <v>202</v>
      </c>
      <c r="S21" s="175"/>
      <c r="T21" s="189" t="s">
        <v>204</v>
      </c>
    </row>
    <row r="22" spans="1:20" ht="21" customHeight="1">
      <c r="A22" s="175">
        <v>16</v>
      </c>
      <c r="B22" s="176"/>
      <c r="C22" s="176" t="s">
        <v>225</v>
      </c>
      <c r="D22" s="180" t="s">
        <v>201</v>
      </c>
      <c r="E22" s="184">
        <v>3</v>
      </c>
      <c r="F22" s="175" t="s">
        <v>224</v>
      </c>
      <c r="G22" s="175"/>
      <c r="H22" s="175"/>
      <c r="I22" s="175"/>
      <c r="J22" s="175"/>
      <c r="K22" s="175"/>
      <c r="L22" s="175"/>
      <c r="M22" s="175"/>
      <c r="N22" s="175"/>
      <c r="O22" s="175"/>
      <c r="P22" s="175"/>
      <c r="Q22" s="175" t="s">
        <v>224</v>
      </c>
      <c r="R22" s="178" t="s">
        <v>202</v>
      </c>
      <c r="S22" s="175"/>
      <c r="T22" s="189" t="s">
        <v>204</v>
      </c>
    </row>
    <row r="23" spans="1:20" ht="30.75" customHeight="1">
      <c r="A23" s="175">
        <v>17</v>
      </c>
      <c r="B23" s="176"/>
      <c r="C23" s="185" t="s">
        <v>226</v>
      </c>
      <c r="D23" s="180" t="s">
        <v>201</v>
      </c>
      <c r="E23" s="184">
        <v>1.5</v>
      </c>
      <c r="F23" s="175" t="s">
        <v>227</v>
      </c>
      <c r="G23" s="175"/>
      <c r="H23" s="175"/>
      <c r="I23" s="175"/>
      <c r="J23" s="175"/>
      <c r="K23" s="175"/>
      <c r="L23" s="175"/>
      <c r="M23" s="175" t="s">
        <v>227</v>
      </c>
      <c r="N23" s="175"/>
      <c r="O23" s="175"/>
      <c r="P23" s="175"/>
      <c r="Q23" s="175"/>
      <c r="R23" s="178" t="s">
        <v>202</v>
      </c>
      <c r="S23" s="175"/>
      <c r="T23" s="189" t="s">
        <v>204</v>
      </c>
    </row>
    <row r="24" spans="1:20" ht="39" customHeight="1">
      <c r="A24" s="175">
        <v>18</v>
      </c>
      <c r="B24" s="176"/>
      <c r="C24" s="185" t="s">
        <v>228</v>
      </c>
      <c r="D24" s="180" t="s">
        <v>201</v>
      </c>
      <c r="E24" s="184">
        <v>1.5</v>
      </c>
      <c r="F24" s="175" t="s">
        <v>227</v>
      </c>
      <c r="G24" s="175"/>
      <c r="H24" s="175"/>
      <c r="I24" s="175"/>
      <c r="J24" s="175"/>
      <c r="K24" s="175"/>
      <c r="L24" s="175"/>
      <c r="M24" s="175"/>
      <c r="N24" s="175" t="s">
        <v>227</v>
      </c>
      <c r="O24" s="175"/>
      <c r="P24" s="175"/>
      <c r="Q24" s="175"/>
      <c r="R24" s="178" t="s">
        <v>202</v>
      </c>
      <c r="S24" s="175"/>
      <c r="T24" s="189" t="s">
        <v>204</v>
      </c>
    </row>
    <row r="25" spans="1:20" ht="30.75" customHeight="1">
      <c r="A25" s="175">
        <v>19</v>
      </c>
      <c r="B25" s="176"/>
      <c r="C25" s="185" t="s">
        <v>229</v>
      </c>
      <c r="D25" s="180" t="s">
        <v>201</v>
      </c>
      <c r="E25" s="184">
        <v>1.5</v>
      </c>
      <c r="F25" s="175" t="s">
        <v>227</v>
      </c>
      <c r="G25" s="175"/>
      <c r="H25" s="175"/>
      <c r="I25" s="175"/>
      <c r="J25" s="175"/>
      <c r="K25" s="175"/>
      <c r="L25" s="175"/>
      <c r="M25" s="175"/>
      <c r="N25" s="175" t="s">
        <v>227</v>
      </c>
      <c r="O25" s="188"/>
      <c r="P25" s="175"/>
      <c r="Q25" s="175"/>
      <c r="R25" s="178" t="s">
        <v>202</v>
      </c>
      <c r="S25" s="175"/>
      <c r="T25" s="189" t="s">
        <v>204</v>
      </c>
    </row>
    <row r="26" spans="1:20" ht="38.25" customHeight="1">
      <c r="A26" s="175">
        <v>20</v>
      </c>
      <c r="B26" s="176"/>
      <c r="C26" s="185" t="s">
        <v>230</v>
      </c>
      <c r="D26" s="180" t="s">
        <v>201</v>
      </c>
      <c r="E26" s="184">
        <v>1.5</v>
      </c>
      <c r="F26" s="175" t="s">
        <v>227</v>
      </c>
      <c r="G26" s="175"/>
      <c r="H26" s="175"/>
      <c r="I26" s="175"/>
      <c r="J26" s="175"/>
      <c r="K26" s="175"/>
      <c r="L26" s="175"/>
      <c r="M26" s="175"/>
      <c r="N26" s="175"/>
      <c r="O26" s="175"/>
      <c r="P26" s="175" t="s">
        <v>227</v>
      </c>
      <c r="Q26" s="175"/>
      <c r="R26" s="178" t="s">
        <v>202</v>
      </c>
      <c r="S26" s="175"/>
      <c r="T26" s="189" t="s">
        <v>204</v>
      </c>
    </row>
    <row r="27" spans="1:20" ht="30.75" customHeight="1">
      <c r="A27" s="175">
        <v>21</v>
      </c>
      <c r="B27" s="176"/>
      <c r="C27" s="185" t="s">
        <v>231</v>
      </c>
      <c r="D27" s="180" t="s">
        <v>201</v>
      </c>
      <c r="E27" s="184">
        <v>1.5</v>
      </c>
      <c r="F27" s="175" t="s">
        <v>227</v>
      </c>
      <c r="G27" s="175"/>
      <c r="H27" s="175"/>
      <c r="I27" s="175"/>
      <c r="J27" s="175"/>
      <c r="K27" s="175"/>
      <c r="L27" s="175"/>
      <c r="M27" s="175"/>
      <c r="N27" s="175"/>
      <c r="O27" s="175"/>
      <c r="P27" s="175" t="s">
        <v>227</v>
      </c>
      <c r="Q27" s="175"/>
      <c r="R27" s="178" t="s">
        <v>202</v>
      </c>
      <c r="S27" s="175"/>
      <c r="T27" s="189" t="s">
        <v>204</v>
      </c>
    </row>
    <row r="28" spans="1:20" ht="42.75" customHeight="1">
      <c r="A28" s="175">
        <v>22</v>
      </c>
      <c r="B28" s="176"/>
      <c r="C28" s="185" t="s">
        <v>232</v>
      </c>
      <c r="D28" s="180" t="s">
        <v>201</v>
      </c>
      <c r="E28" s="184">
        <v>1.5</v>
      </c>
      <c r="F28" s="175" t="s">
        <v>227</v>
      </c>
      <c r="G28" s="176"/>
      <c r="H28" s="176"/>
      <c r="I28" s="176"/>
      <c r="J28" s="176"/>
      <c r="K28" s="176"/>
      <c r="L28" s="176"/>
      <c r="M28" s="176"/>
      <c r="N28" s="175" t="s">
        <v>227</v>
      </c>
      <c r="O28" s="175"/>
      <c r="P28" s="177"/>
      <c r="Q28" s="175"/>
      <c r="R28" s="178" t="s">
        <v>202</v>
      </c>
      <c r="S28" s="175"/>
      <c r="T28" s="189" t="s">
        <v>204</v>
      </c>
    </row>
    <row r="29" spans="1:20" ht="30.75" customHeight="1">
      <c r="A29" s="175">
        <v>23</v>
      </c>
      <c r="B29" s="176" t="s">
        <v>217</v>
      </c>
      <c r="C29" s="176" t="s">
        <v>233</v>
      </c>
      <c r="D29" s="180" t="s">
        <v>201</v>
      </c>
      <c r="E29" s="184">
        <v>1</v>
      </c>
      <c r="F29" s="175" t="s">
        <v>234</v>
      </c>
      <c r="G29" s="176"/>
      <c r="H29" s="176"/>
      <c r="I29" s="176"/>
      <c r="J29" s="176"/>
      <c r="K29" s="176"/>
      <c r="L29" s="176"/>
      <c r="M29" s="176"/>
      <c r="N29" s="175" t="s">
        <v>234</v>
      </c>
      <c r="O29" s="175"/>
      <c r="P29" s="176"/>
      <c r="Q29" s="175"/>
      <c r="R29" s="178" t="s">
        <v>202</v>
      </c>
      <c r="S29" s="175" t="s">
        <v>203</v>
      </c>
      <c r="T29" s="189" t="s">
        <v>204</v>
      </c>
    </row>
    <row r="30" spans="1:20" ht="30.75" customHeight="1">
      <c r="A30" s="175">
        <v>24</v>
      </c>
      <c r="B30" s="176"/>
      <c r="C30" s="176" t="s">
        <v>235</v>
      </c>
      <c r="D30" s="180" t="s">
        <v>201</v>
      </c>
      <c r="E30" s="184">
        <v>14</v>
      </c>
      <c r="F30" s="175" t="s">
        <v>236</v>
      </c>
      <c r="G30" s="175"/>
      <c r="H30" s="176"/>
      <c r="I30" s="176"/>
      <c r="J30" s="175"/>
      <c r="K30" s="175"/>
      <c r="L30" s="175"/>
      <c r="M30" s="175"/>
      <c r="N30" s="175"/>
      <c r="O30" s="175"/>
      <c r="P30" s="175"/>
      <c r="Q30" s="175" t="s">
        <v>236</v>
      </c>
      <c r="R30" s="178" t="s">
        <v>202</v>
      </c>
      <c r="S30" s="175"/>
      <c r="T30" s="189" t="s">
        <v>204</v>
      </c>
    </row>
    <row r="31" spans="1:20" ht="24" customHeight="1">
      <c r="A31" s="175"/>
      <c r="B31" s="176"/>
      <c r="C31" s="181" t="s">
        <v>213</v>
      </c>
      <c r="D31" s="180" t="s">
        <v>201</v>
      </c>
      <c r="E31" s="184">
        <f>SUM(E17:E30)</f>
        <v>38</v>
      </c>
      <c r="F31" s="175" t="s">
        <v>237</v>
      </c>
      <c r="G31" s="175" t="s">
        <v>219</v>
      </c>
      <c r="H31" s="175"/>
      <c r="I31" s="175"/>
      <c r="J31" s="175"/>
      <c r="K31" s="175" t="s">
        <v>219</v>
      </c>
      <c r="L31" s="175" t="s">
        <v>219</v>
      </c>
      <c r="M31" s="175" t="s">
        <v>238</v>
      </c>
      <c r="N31" s="175" t="s">
        <v>239</v>
      </c>
      <c r="O31" s="175"/>
      <c r="P31" s="175" t="s">
        <v>240</v>
      </c>
      <c r="Q31" s="175" t="s">
        <v>241</v>
      </c>
      <c r="R31" s="180"/>
      <c r="S31" s="175"/>
      <c r="T31" s="189"/>
    </row>
    <row r="32" spans="1:20" s="160" customFormat="1" ht="60.75" customHeight="1">
      <c r="A32" s="186" t="s">
        <v>242</v>
      </c>
      <c r="B32" s="186"/>
      <c r="C32" s="186"/>
      <c r="D32" s="186"/>
      <c r="E32" s="186"/>
      <c r="F32" s="186"/>
      <c r="G32" s="186"/>
      <c r="H32" s="186"/>
      <c r="I32" s="186"/>
      <c r="J32" s="186"/>
      <c r="K32" s="186"/>
      <c r="L32" s="186"/>
      <c r="M32" s="186"/>
      <c r="N32" s="186"/>
      <c r="O32" s="186"/>
      <c r="P32" s="186"/>
      <c r="Q32" s="186"/>
      <c r="R32" s="186"/>
      <c r="S32" s="186"/>
      <c r="T32" s="186"/>
    </row>
  </sheetData>
  <sheetProtection/>
  <mergeCells count="20">
    <mergeCell ref="A1:S1"/>
    <mergeCell ref="G2:Q2"/>
    <mergeCell ref="G3:I3"/>
    <mergeCell ref="J3:L3"/>
    <mergeCell ref="M3:O3"/>
    <mergeCell ref="P3:Q3"/>
    <mergeCell ref="A32:T32"/>
    <mergeCell ref="A2:A4"/>
    <mergeCell ref="B5:B16"/>
    <mergeCell ref="B17:B28"/>
    <mergeCell ref="B29:B31"/>
    <mergeCell ref="D2:D4"/>
    <mergeCell ref="E2:E4"/>
    <mergeCell ref="F2:F4"/>
    <mergeCell ref="R2:R4"/>
    <mergeCell ref="S2:S4"/>
    <mergeCell ref="S5:S28"/>
    <mergeCell ref="S29:S31"/>
    <mergeCell ref="T2:T4"/>
    <mergeCell ref="B2:C4"/>
  </mergeCells>
  <printOptions/>
  <pageMargins left="0.3145833333333333" right="0.19652777777777777" top="0.7909722222222222" bottom="0.36944444444444446" header="0.5118055555555555" footer="0.2791666666666667"/>
  <pageSetup fitToHeight="0" fitToWidth="1" horizontalDpi="600" verticalDpi="600" orientation="portrait" paperSize="9" scale="98"/>
</worksheet>
</file>

<file path=xl/worksheets/sheet3.xml><?xml version="1.0" encoding="utf-8"?>
<worksheet xmlns="http://schemas.openxmlformats.org/spreadsheetml/2006/main" xmlns:r="http://schemas.openxmlformats.org/officeDocument/2006/relationships">
  <dimension ref="A1:P12"/>
  <sheetViews>
    <sheetView showZeros="0" view="pageLayout" workbookViewId="0" topLeftCell="A1">
      <selection activeCell="T6" sqref="T6"/>
    </sheetView>
  </sheetViews>
  <sheetFormatPr defaultColWidth="8.75390625" defaultRowHeight="14.25"/>
  <cols>
    <col min="1" max="1" width="5.75390625" style="138" customWidth="1"/>
    <col min="2" max="2" width="6.75390625" style="138" customWidth="1"/>
    <col min="3" max="3" width="17.375" style="138" customWidth="1"/>
    <col min="4" max="11" width="4.50390625" style="138" customWidth="1"/>
    <col min="12" max="12" width="5.75390625" style="138" customWidth="1"/>
    <col min="13" max="14" width="4.50390625" style="138" customWidth="1"/>
    <col min="15" max="15" width="5.75390625" style="138" customWidth="1"/>
    <col min="16" max="35" width="9.00390625" style="138" bestFit="1" customWidth="1"/>
    <col min="36" max="16384" width="8.75390625" style="138" customWidth="1"/>
  </cols>
  <sheetData>
    <row r="1" spans="1:15" ht="30" customHeight="1">
      <c r="A1" s="139" t="s">
        <v>243</v>
      </c>
      <c r="B1" s="139"/>
      <c r="C1" s="139"/>
      <c r="D1" s="139"/>
      <c r="E1" s="139"/>
      <c r="F1" s="139"/>
      <c r="G1" s="139"/>
      <c r="H1" s="139"/>
      <c r="I1" s="139"/>
      <c r="J1" s="139"/>
      <c r="K1" s="139"/>
      <c r="L1" s="139"/>
      <c r="M1" s="139"/>
      <c r="N1" s="139"/>
      <c r="O1" s="139"/>
    </row>
    <row r="2" spans="1:15" ht="24" customHeight="1">
      <c r="A2" s="140" t="s">
        <v>244</v>
      </c>
      <c r="B2" s="140"/>
      <c r="C2" s="140"/>
      <c r="D2" s="141" t="s">
        <v>15</v>
      </c>
      <c r="E2" s="141"/>
      <c r="F2" s="141"/>
      <c r="G2" s="141" t="s">
        <v>16</v>
      </c>
      <c r="H2" s="141"/>
      <c r="I2" s="141"/>
      <c r="J2" s="141" t="s">
        <v>17</v>
      </c>
      <c r="K2" s="141"/>
      <c r="L2" s="141"/>
      <c r="M2" s="141" t="s">
        <v>18</v>
      </c>
      <c r="N2" s="141"/>
      <c r="O2" s="156" t="s">
        <v>245</v>
      </c>
    </row>
    <row r="3" spans="1:15" ht="41.25" customHeight="1">
      <c r="A3" s="140"/>
      <c r="B3" s="140"/>
      <c r="C3" s="140"/>
      <c r="D3" s="142">
        <v>1</v>
      </c>
      <c r="E3" s="142">
        <v>2</v>
      </c>
      <c r="F3" s="142" t="s">
        <v>19</v>
      </c>
      <c r="G3" s="142">
        <v>3</v>
      </c>
      <c r="H3" s="142">
        <v>4</v>
      </c>
      <c r="I3" s="142" t="s">
        <v>20</v>
      </c>
      <c r="J3" s="142">
        <v>5</v>
      </c>
      <c r="K3" s="142">
        <v>6</v>
      </c>
      <c r="L3" s="142" t="s">
        <v>21</v>
      </c>
      <c r="M3" s="142">
        <v>7</v>
      </c>
      <c r="N3" s="142">
        <v>8</v>
      </c>
      <c r="O3" s="156"/>
    </row>
    <row r="4" spans="1:15" ht="24" customHeight="1">
      <c r="A4" s="143" t="s">
        <v>246</v>
      </c>
      <c r="B4" s="144" t="s">
        <v>247</v>
      </c>
      <c r="C4" s="145"/>
      <c r="D4" s="111">
        <f>'附表1'!K31+'附表1'!K48+'附表1'!K67+'附表1'!K77</f>
        <v>360</v>
      </c>
      <c r="E4" s="111">
        <f>'附表1'!L31+'附表1'!L48+'附表1'!L67+'附表1'!L77</f>
        <v>340</v>
      </c>
      <c r="F4" s="111">
        <f>'附表1'!M31+'附表1'!M48+'附表1'!M67+'附表1'!M77</f>
        <v>0</v>
      </c>
      <c r="G4" s="111">
        <f>'附表1'!N31+'附表1'!N48+'附表1'!N67+'附表1'!N77</f>
        <v>348</v>
      </c>
      <c r="H4" s="111">
        <f>'附表1'!O31+'附表1'!O48+'附表1'!O67+'附表1'!O77</f>
        <v>260</v>
      </c>
      <c r="I4" s="111">
        <f>'附表1'!P31+'附表1'!P48+'附表1'!P67+'附表1'!P77</f>
        <v>16</v>
      </c>
      <c r="J4" s="111">
        <f>'附表1'!Q31+'附表1'!Q48+'附表1'!Q67+'附表1'!Q77</f>
        <v>144</v>
      </c>
      <c r="K4" s="111">
        <f>'附表1'!R31+'附表1'!R48+'附表1'!R67+'附表1'!R77</f>
        <v>184</v>
      </c>
      <c r="L4" s="111">
        <f>'附表1'!S31+'附表1'!S48+'附表1'!S67+'附表1'!S77</f>
        <v>0</v>
      </c>
      <c r="M4" s="111">
        <f>'附表1'!T31+'附表1'!T48+'附表1'!T67+'附表1'!T77</f>
        <v>64</v>
      </c>
      <c r="N4" s="111">
        <f>'附表1'!U31+'附表1'!U48+'附表1'!U67</f>
        <v>0</v>
      </c>
      <c r="O4" s="118">
        <f>SUM(D4:N4)</f>
        <v>1716</v>
      </c>
    </row>
    <row r="5" spans="1:15" ht="24" customHeight="1">
      <c r="A5" s="111"/>
      <c r="B5" s="146" t="s">
        <v>248</v>
      </c>
      <c r="C5" s="147" t="s">
        <v>249</v>
      </c>
      <c r="D5" s="111">
        <f>'附表2'!G14</f>
        <v>16</v>
      </c>
      <c r="E5" s="111" t="str">
        <f>'附表2'!H14</f>
        <v> </v>
      </c>
      <c r="F5" s="111"/>
      <c r="G5" s="111">
        <f>'附表2'!J14</f>
        <v>64</v>
      </c>
      <c r="H5" s="111">
        <f>'附表2'!K14</f>
        <v>16</v>
      </c>
      <c r="I5" s="111"/>
      <c r="J5" s="111">
        <f>'附表2'!M14</f>
        <v>32</v>
      </c>
      <c r="K5" s="111">
        <f>'附表2'!N14</f>
        <v>16</v>
      </c>
      <c r="L5" s="111"/>
      <c r="M5" s="111">
        <f>'附表2'!P14</f>
        <v>32</v>
      </c>
      <c r="N5" s="111" t="str">
        <f>'附表2'!Q14</f>
        <v> </v>
      </c>
      <c r="O5" s="118">
        <f aca="true" t="shared" si="0" ref="O5:O10">SUM(D5:N5)</f>
        <v>176</v>
      </c>
    </row>
    <row r="6" spans="1:15" ht="48.75" customHeight="1">
      <c r="A6" s="111"/>
      <c r="B6" s="148"/>
      <c r="C6" s="147" t="s">
        <v>250</v>
      </c>
      <c r="D6" s="149" t="str">
        <f>'附表2'!G31</f>
        <v>2K</v>
      </c>
      <c r="E6" s="149">
        <f>'附表2'!H31</f>
        <v>0</v>
      </c>
      <c r="F6" s="149">
        <f>'附表2'!I31</f>
        <v>0</v>
      </c>
      <c r="G6" s="149">
        <f>'附表2'!J31</f>
        <v>0</v>
      </c>
      <c r="H6" s="149" t="str">
        <f>'附表2'!K31</f>
        <v>2K</v>
      </c>
      <c r="I6" s="149" t="str">
        <f>'附表2'!L31</f>
        <v>2K</v>
      </c>
      <c r="J6" s="149" t="str">
        <f>'附表2'!M31</f>
        <v>3.5K</v>
      </c>
      <c r="K6" s="149" t="str">
        <f>'附表2'!N31</f>
        <v>5.5K</v>
      </c>
      <c r="L6" s="149">
        <f>'附表2'!O31</f>
        <v>0</v>
      </c>
      <c r="M6" s="149" t="str">
        <f>'附表2'!P31</f>
        <v>6K</v>
      </c>
      <c r="N6" s="149" t="str">
        <f>'附表2'!Q31</f>
        <v>17K</v>
      </c>
      <c r="O6" s="157" t="str">
        <f>'附表2'!F31</f>
        <v>38K</v>
      </c>
    </row>
    <row r="7" spans="1:15" ht="24" customHeight="1">
      <c r="A7" s="111"/>
      <c r="B7" s="144" t="s">
        <v>251</v>
      </c>
      <c r="C7" s="145"/>
      <c r="D7" s="111">
        <v>28</v>
      </c>
      <c r="E7" s="111">
        <v>28</v>
      </c>
      <c r="F7" s="111"/>
      <c r="G7" s="111">
        <v>36</v>
      </c>
      <c r="H7" s="111">
        <v>20</v>
      </c>
      <c r="I7" s="111"/>
      <c r="J7" s="111"/>
      <c r="K7" s="111"/>
      <c r="L7" s="111"/>
      <c r="M7" s="111"/>
      <c r="N7" s="111"/>
      <c r="O7" s="118">
        <f>SUM(D7:N7)</f>
        <v>112</v>
      </c>
    </row>
    <row r="8" spans="1:15" ht="24" customHeight="1">
      <c r="A8" s="143" t="s">
        <v>252</v>
      </c>
      <c r="B8" s="144" t="s">
        <v>247</v>
      </c>
      <c r="C8" s="145"/>
      <c r="D8" s="111">
        <f>'附表1'!K38+'附表1'!K58+'附表1'!K74+'附表1'!K83</f>
        <v>48</v>
      </c>
      <c r="E8" s="111">
        <f>'附表1'!L38+'附表1'!L58+'附表1'!L74+'附表1'!L83</f>
        <v>88</v>
      </c>
      <c r="F8" s="111">
        <f>'附表1'!M38+'附表1'!M58+'附表1'!M74+'附表1'!M83</f>
        <v>32</v>
      </c>
      <c r="G8" s="111">
        <f>'附表1'!N38+'附表1'!N58+'附表1'!N74+'附表1'!N83</f>
        <v>48</v>
      </c>
      <c r="H8" s="111">
        <f>'附表1'!O38+'附表1'!O58+'附表1'!O74+'附表1'!O83</f>
        <v>96</v>
      </c>
      <c r="I8" s="111">
        <f>'附表1'!P38+'附表1'!P58+'附表1'!P74+'附表1'!P83</f>
        <v>8</v>
      </c>
      <c r="J8" s="111">
        <f>'附表1'!Q38+'附表1'!Q58+'附表1'!Q74+'附表1'!Q83</f>
        <v>152</v>
      </c>
      <c r="K8" s="111">
        <f>'附表1'!R38+'附表1'!R58+'附表1'!R74+'附表1'!R83</f>
        <v>136</v>
      </c>
      <c r="L8" s="111">
        <f>'附表1'!S38+'附表1'!S58+'附表1'!S74+'附表1'!S83</f>
        <v>0</v>
      </c>
      <c r="M8" s="111">
        <f>'附表1'!T38+'附表1'!T58+'附表1'!T74+'附表1'!T83</f>
        <v>48</v>
      </c>
      <c r="N8" s="111">
        <f>'附表1'!U38+'附表1'!U58+'附表1'!U74</f>
        <v>0</v>
      </c>
      <c r="O8" s="118">
        <f>SUM(D8:N8)</f>
        <v>656</v>
      </c>
    </row>
    <row r="9" spans="1:15" ht="24" customHeight="1">
      <c r="A9" s="111"/>
      <c r="B9" s="146" t="s">
        <v>248</v>
      </c>
      <c r="C9" s="147" t="s">
        <v>249</v>
      </c>
      <c r="D9" s="111" t="str">
        <f>'附表2'!G16</f>
        <v> </v>
      </c>
      <c r="E9" s="111" t="str">
        <f>'附表2'!H16</f>
        <v> </v>
      </c>
      <c r="F9" s="111"/>
      <c r="G9" s="111" t="str">
        <f>'附表2'!J16</f>
        <v> </v>
      </c>
      <c r="H9" s="111">
        <f>'附表2'!K16</f>
        <v>16</v>
      </c>
      <c r="I9" s="111"/>
      <c r="J9" s="111" t="str">
        <f>'附表2'!M16</f>
        <v> </v>
      </c>
      <c r="K9" s="111" t="str">
        <f>'附表2'!N16</f>
        <v> </v>
      </c>
      <c r="L9" s="111"/>
      <c r="M9" s="111" t="str">
        <f>'附表2'!P16</f>
        <v> </v>
      </c>
      <c r="N9" s="111" t="str">
        <f>'附表2'!Q16</f>
        <v> </v>
      </c>
      <c r="O9" s="118">
        <f t="shared" si="0"/>
        <v>16</v>
      </c>
    </row>
    <row r="10" spans="1:16" ht="45" customHeight="1">
      <c r="A10" s="111"/>
      <c r="B10" s="148"/>
      <c r="C10" s="147" t="s">
        <v>250</v>
      </c>
      <c r="D10" s="118">
        <v>0</v>
      </c>
      <c r="E10" s="118">
        <v>0</v>
      </c>
      <c r="F10" s="118"/>
      <c r="G10" s="118">
        <v>0</v>
      </c>
      <c r="H10" s="118">
        <v>0</v>
      </c>
      <c r="I10" s="118"/>
      <c r="J10" s="118">
        <v>0</v>
      </c>
      <c r="K10" s="118">
        <v>0</v>
      </c>
      <c r="L10" s="118"/>
      <c r="M10" s="118">
        <v>0</v>
      </c>
      <c r="N10" s="118">
        <v>0</v>
      </c>
      <c r="O10" s="118">
        <f t="shared" si="0"/>
        <v>0</v>
      </c>
      <c r="P10" s="158"/>
    </row>
    <row r="11" spans="1:15" ht="32.25" customHeight="1">
      <c r="A11" s="111"/>
      <c r="B11" s="150" t="s">
        <v>91</v>
      </c>
      <c r="C11" s="151"/>
      <c r="D11" s="144" t="s">
        <v>253</v>
      </c>
      <c r="E11" s="152"/>
      <c r="F11" s="152"/>
      <c r="G11" s="152"/>
      <c r="H11" s="152"/>
      <c r="I11" s="152"/>
      <c r="J11" s="152"/>
      <c r="K11" s="152"/>
      <c r="L11" s="152"/>
      <c r="M11" s="152"/>
      <c r="N11" s="152"/>
      <c r="O11" s="145"/>
    </row>
    <row r="12" spans="1:15" ht="75.75" customHeight="1">
      <c r="A12" s="153" t="s">
        <v>254</v>
      </c>
      <c r="B12" s="154"/>
      <c r="C12" s="155"/>
      <c r="D12" s="155"/>
      <c r="E12" s="155"/>
      <c r="F12" s="155"/>
      <c r="G12" s="155"/>
      <c r="H12" s="155"/>
      <c r="I12" s="155"/>
      <c r="J12" s="155"/>
      <c r="K12" s="155"/>
      <c r="L12" s="155"/>
      <c r="M12" s="155"/>
      <c r="N12" s="155"/>
      <c r="O12" s="159"/>
    </row>
  </sheetData>
  <sheetProtection/>
  <mergeCells count="17">
    <mergeCell ref="A1:O1"/>
    <mergeCell ref="D2:F2"/>
    <mergeCell ref="G2:I2"/>
    <mergeCell ref="J2:L2"/>
    <mergeCell ref="M2:N2"/>
    <mergeCell ref="B4:C4"/>
    <mergeCell ref="B7:C7"/>
    <mergeCell ref="B8:C8"/>
    <mergeCell ref="B11:C11"/>
    <mergeCell ref="D11:O11"/>
    <mergeCell ref="A12:O12"/>
    <mergeCell ref="A4:A7"/>
    <mergeCell ref="A8:A11"/>
    <mergeCell ref="B5:B6"/>
    <mergeCell ref="B9:B10"/>
    <mergeCell ref="O2:O3"/>
    <mergeCell ref="A2:C3"/>
  </mergeCells>
  <printOptions/>
  <pageMargins left="0.8305555555555556" right="0.2513888888888889" top="1.1097222222222223" bottom="0.9402777777777778" header="0.5118055555555555" footer="0.2791666666666667"/>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J22"/>
  <sheetViews>
    <sheetView workbookViewId="0" topLeftCell="A1">
      <selection activeCell="F20" sqref="F20"/>
    </sheetView>
  </sheetViews>
  <sheetFormatPr defaultColWidth="8.75390625" defaultRowHeight="14.25"/>
  <cols>
    <col min="1" max="1" width="13.625" style="108" customWidth="1"/>
    <col min="2" max="2" width="14.125" style="108" customWidth="1"/>
    <col min="3" max="3" width="8.25390625" style="108" customWidth="1"/>
    <col min="4" max="4" width="8.875" style="108" customWidth="1"/>
    <col min="5" max="5" width="13.625" style="108" customWidth="1"/>
    <col min="6" max="6" width="8.875" style="108" customWidth="1"/>
    <col min="7" max="7" width="13.25390625" style="109" customWidth="1"/>
    <col min="8" max="8" width="8.375" style="108" customWidth="1"/>
    <col min="9" max="32" width="9.00390625" style="108" bestFit="1" customWidth="1"/>
    <col min="33" max="16384" width="8.75390625" style="108" customWidth="1"/>
  </cols>
  <sheetData>
    <row r="1" spans="1:7" ht="27.75" customHeight="1">
      <c r="A1" s="110" t="s">
        <v>255</v>
      </c>
      <c r="B1" s="110"/>
      <c r="C1" s="110"/>
      <c r="D1" s="110"/>
      <c r="E1" s="110"/>
      <c r="F1" s="110"/>
      <c r="G1" s="110"/>
    </row>
    <row r="2" spans="1:8" ht="33" customHeight="1">
      <c r="A2" s="111" t="s">
        <v>256</v>
      </c>
      <c r="B2" s="111"/>
      <c r="C2" s="111"/>
      <c r="D2" s="111" t="s">
        <v>257</v>
      </c>
      <c r="E2" s="111" t="s">
        <v>258</v>
      </c>
      <c r="F2" s="111" t="s">
        <v>259</v>
      </c>
      <c r="G2" s="111" t="s">
        <v>260</v>
      </c>
      <c r="H2" s="112"/>
    </row>
    <row r="3" spans="1:9" ht="24" customHeight="1">
      <c r="A3" s="111" t="s">
        <v>261</v>
      </c>
      <c r="B3" s="111" t="s">
        <v>262</v>
      </c>
      <c r="C3" s="111" t="s">
        <v>263</v>
      </c>
      <c r="D3" s="111">
        <f>'附表1'!F31</f>
        <v>1052</v>
      </c>
      <c r="E3" s="113">
        <f>D3/D$17*100</f>
        <v>52.286282306163024</v>
      </c>
      <c r="F3" s="113">
        <f>'附表1'!E31</f>
        <v>60.5</v>
      </c>
      <c r="G3" s="113">
        <f>F3/F17*100</f>
        <v>50.20746887966805</v>
      </c>
      <c r="H3" s="112"/>
      <c r="I3" s="136"/>
    </row>
    <row r="4" spans="1:8" ht="24" customHeight="1">
      <c r="A4" s="111"/>
      <c r="B4" s="111"/>
      <c r="C4" s="111" t="s">
        <v>264</v>
      </c>
      <c r="D4" s="111">
        <f>16*F4</f>
        <v>40</v>
      </c>
      <c r="E4" s="113">
        <f aca="true" t="shared" si="0" ref="E4:E17">D4/D$17*100</f>
        <v>1.9880715705765408</v>
      </c>
      <c r="F4" s="113">
        <v>2.5</v>
      </c>
      <c r="G4" s="113">
        <f>F4/F17*100</f>
        <v>2.0746887966804977</v>
      </c>
      <c r="H4" s="112"/>
    </row>
    <row r="5" spans="1:8" ht="24" customHeight="1">
      <c r="A5" s="111"/>
      <c r="B5" s="111" t="s">
        <v>265</v>
      </c>
      <c r="C5" s="114" t="s">
        <v>264</v>
      </c>
      <c r="D5" s="111">
        <v>160</v>
      </c>
      <c r="E5" s="113">
        <f t="shared" si="0"/>
        <v>7.952286282306163</v>
      </c>
      <c r="F5" s="113">
        <v>10</v>
      </c>
      <c r="G5" s="113">
        <f>F5/F$17*100</f>
        <v>8.29875518672199</v>
      </c>
      <c r="H5" s="115"/>
    </row>
    <row r="6" spans="1:8" ht="24" customHeight="1">
      <c r="A6" s="111"/>
      <c r="B6" s="116"/>
      <c r="C6" s="117" t="s">
        <v>266</v>
      </c>
      <c r="D6" s="118">
        <f>D3+D4+D5</f>
        <v>1252</v>
      </c>
      <c r="E6" s="119">
        <f t="shared" si="0"/>
        <v>62.22664015904572</v>
      </c>
      <c r="F6" s="119">
        <f>F3+F4+F5</f>
        <v>73</v>
      </c>
      <c r="G6" s="119">
        <f>F6/F19*100</f>
        <v>44.37689969604863</v>
      </c>
      <c r="H6" s="112"/>
    </row>
    <row r="7" spans="1:8" ht="24" customHeight="1">
      <c r="A7" s="111" t="s">
        <v>267</v>
      </c>
      <c r="B7" s="111" t="s">
        <v>268</v>
      </c>
      <c r="C7" s="111" t="s">
        <v>263</v>
      </c>
      <c r="D7" s="111">
        <f>'附表1'!F48</f>
        <v>352</v>
      </c>
      <c r="E7" s="113">
        <f t="shared" si="0"/>
        <v>17.495029821073558</v>
      </c>
      <c r="F7" s="113">
        <f>'附表1'!E48</f>
        <v>22</v>
      </c>
      <c r="G7" s="113">
        <f aca="true" t="shared" si="1" ref="G7:G14">F7/F$17*100</f>
        <v>18.25726141078838</v>
      </c>
      <c r="H7" s="112"/>
    </row>
    <row r="8" spans="1:8" ht="24" customHeight="1">
      <c r="A8" s="111"/>
      <c r="B8" s="111"/>
      <c r="C8" s="111" t="s">
        <v>264</v>
      </c>
      <c r="D8" s="111">
        <f>16*F8</f>
        <v>40</v>
      </c>
      <c r="E8" s="113">
        <f t="shared" si="0"/>
        <v>1.9880715705765408</v>
      </c>
      <c r="F8" s="113">
        <v>2.5</v>
      </c>
      <c r="G8" s="113">
        <f t="shared" si="1"/>
        <v>2.0746887966804977</v>
      </c>
      <c r="H8" s="112"/>
    </row>
    <row r="9" spans="1:8" ht="24" customHeight="1">
      <c r="A9" s="111"/>
      <c r="B9" s="111"/>
      <c r="C9" s="117" t="s">
        <v>266</v>
      </c>
      <c r="D9" s="118">
        <f>D7+D8</f>
        <v>392</v>
      </c>
      <c r="E9" s="119">
        <f t="shared" si="0"/>
        <v>19.4831013916501</v>
      </c>
      <c r="F9" s="119">
        <f>F7+F8</f>
        <v>24.5</v>
      </c>
      <c r="G9" s="119">
        <f>F9/F19*100</f>
        <v>14.893617021276595</v>
      </c>
      <c r="H9" s="112"/>
    </row>
    <row r="10" spans="1:8" ht="24" customHeight="1">
      <c r="A10" s="111"/>
      <c r="B10" s="111" t="s">
        <v>269</v>
      </c>
      <c r="C10" s="111" t="s">
        <v>263</v>
      </c>
      <c r="D10" s="111">
        <f>'附表1'!F67</f>
        <v>272</v>
      </c>
      <c r="E10" s="113">
        <f t="shared" si="0"/>
        <v>13.518886679920477</v>
      </c>
      <c r="F10" s="113">
        <f>'附表1'!E67</f>
        <v>17</v>
      </c>
      <c r="G10" s="113">
        <f t="shared" si="1"/>
        <v>14.107883817427386</v>
      </c>
      <c r="H10" s="112"/>
    </row>
    <row r="11" spans="1:8" ht="24" customHeight="1">
      <c r="A11" s="111"/>
      <c r="B11" s="111"/>
      <c r="C11" s="111" t="s">
        <v>264</v>
      </c>
      <c r="D11" s="111">
        <f>16*F11</f>
        <v>40</v>
      </c>
      <c r="E11" s="113">
        <f t="shared" si="0"/>
        <v>1.9880715705765408</v>
      </c>
      <c r="F11" s="113">
        <v>2.5</v>
      </c>
      <c r="G11" s="113">
        <f t="shared" si="1"/>
        <v>2.0746887966804977</v>
      </c>
      <c r="H11" s="112"/>
    </row>
    <row r="12" spans="1:8" ht="24" customHeight="1">
      <c r="A12" s="111"/>
      <c r="B12" s="111"/>
      <c r="C12" s="117" t="s">
        <v>266</v>
      </c>
      <c r="D12" s="118">
        <f>D10+D11</f>
        <v>312</v>
      </c>
      <c r="E12" s="119">
        <f t="shared" si="0"/>
        <v>15.50695825049702</v>
      </c>
      <c r="F12" s="119">
        <f>F10+F11</f>
        <v>19.5</v>
      </c>
      <c r="G12" s="119">
        <f>F12/F19*100</f>
        <v>11.854103343465045</v>
      </c>
      <c r="H12" s="112"/>
    </row>
    <row r="13" spans="1:8" ht="24" customHeight="1">
      <c r="A13" s="111" t="s">
        <v>270</v>
      </c>
      <c r="B13" s="111" t="s">
        <v>271</v>
      </c>
      <c r="C13" s="114" t="s">
        <v>263</v>
      </c>
      <c r="D13" s="111">
        <v>40</v>
      </c>
      <c r="E13" s="113">
        <f t="shared" si="0"/>
        <v>1.9880715705765408</v>
      </c>
      <c r="F13" s="111">
        <v>2.5</v>
      </c>
      <c r="G13" s="113">
        <f t="shared" si="1"/>
        <v>2.0746887966804977</v>
      </c>
      <c r="H13" s="112"/>
    </row>
    <row r="14" spans="1:8" ht="24" customHeight="1">
      <c r="A14" s="111"/>
      <c r="B14" s="111"/>
      <c r="C14" s="114" t="s">
        <v>264</v>
      </c>
      <c r="D14" s="111">
        <v>16</v>
      </c>
      <c r="E14" s="113">
        <f t="shared" si="0"/>
        <v>0.7952286282306162</v>
      </c>
      <c r="F14" s="111">
        <v>1</v>
      </c>
      <c r="G14" s="113">
        <f t="shared" si="1"/>
        <v>0.8298755186721992</v>
      </c>
      <c r="H14" s="112"/>
    </row>
    <row r="15" spans="1:9" ht="24" customHeight="1">
      <c r="A15" s="111"/>
      <c r="B15" s="111"/>
      <c r="C15" s="117" t="s">
        <v>266</v>
      </c>
      <c r="D15" s="118">
        <f>SUM(D13:D14)</f>
        <v>56</v>
      </c>
      <c r="E15" s="119">
        <f t="shared" si="0"/>
        <v>2.783300198807157</v>
      </c>
      <c r="F15" s="118">
        <f>SUM(F13:F14)</f>
        <v>3.5</v>
      </c>
      <c r="G15" s="119">
        <f>F15/F19*100</f>
        <v>2.127659574468085</v>
      </c>
      <c r="H15" s="115"/>
      <c r="I15" s="115"/>
    </row>
    <row r="16" spans="1:8" ht="24" customHeight="1">
      <c r="A16" s="111"/>
      <c r="B16" s="111" t="s">
        <v>272</v>
      </c>
      <c r="C16" s="111"/>
      <c r="D16" s="111"/>
      <c r="E16" s="111"/>
      <c r="F16" s="119">
        <v>10</v>
      </c>
      <c r="G16" s="119"/>
      <c r="H16" s="112"/>
    </row>
    <row r="17" spans="1:8" ht="34.5" customHeight="1">
      <c r="A17" s="120" t="s">
        <v>273</v>
      </c>
      <c r="B17" s="120"/>
      <c r="C17" s="118" t="s">
        <v>274</v>
      </c>
      <c r="D17" s="121">
        <f>D6+D9+D12+D15</f>
        <v>2012</v>
      </c>
      <c r="E17" s="119">
        <f t="shared" si="0"/>
        <v>100</v>
      </c>
      <c r="F17" s="119">
        <f>F6+F9+F12+F15</f>
        <v>120.5</v>
      </c>
      <c r="G17" s="119">
        <f>F17/F19*100</f>
        <v>73.25227963525836</v>
      </c>
      <c r="H17" s="112"/>
    </row>
    <row r="18" spans="1:8" ht="24" customHeight="1">
      <c r="A18" s="120" t="s">
        <v>275</v>
      </c>
      <c r="B18" s="120"/>
      <c r="C18" s="120"/>
      <c r="D18" s="120"/>
      <c r="E18" s="120"/>
      <c r="F18" s="122">
        <f>'附表2'!E14+'附表2'!E31+0.5</f>
        <v>44</v>
      </c>
      <c r="G18" s="119">
        <f>F18/F$19*100</f>
        <v>26.74772036474164</v>
      </c>
      <c r="H18" s="112"/>
    </row>
    <row r="19" spans="1:8" ht="27.75" customHeight="1">
      <c r="A19" s="120" t="s">
        <v>276</v>
      </c>
      <c r="B19" s="120"/>
      <c r="C19" s="120"/>
      <c r="D19" s="120"/>
      <c r="E19" s="120"/>
      <c r="F19" s="123">
        <f>F17+F18</f>
        <v>164.5</v>
      </c>
      <c r="G19" s="124"/>
      <c r="H19" s="112"/>
    </row>
    <row r="20" spans="1:10" s="107" customFormat="1" ht="24" customHeight="1">
      <c r="A20" s="125" t="s">
        <v>277</v>
      </c>
      <c r="B20" s="126"/>
      <c r="C20" s="126"/>
      <c r="D20" s="126"/>
      <c r="E20" s="127"/>
      <c r="F20" s="122">
        <f>F18+142/16</f>
        <v>52.875</v>
      </c>
      <c r="G20" s="122">
        <f>F20/F19*100</f>
        <v>32.142857142857146</v>
      </c>
      <c r="H20" s="128"/>
      <c r="I20" s="137"/>
      <c r="J20" s="137"/>
    </row>
    <row r="21" spans="1:8" ht="24" customHeight="1">
      <c r="A21" s="129" t="s">
        <v>278</v>
      </c>
      <c r="B21" s="130"/>
      <c r="C21" s="130"/>
      <c r="D21" s="130"/>
      <c r="E21" s="131"/>
      <c r="F21" s="123">
        <f>F19+F16</f>
        <v>174.5</v>
      </c>
      <c r="G21" s="124"/>
      <c r="H21" s="132"/>
    </row>
    <row r="22" spans="1:7" ht="141.75" customHeight="1">
      <c r="A22" s="133" t="s">
        <v>279</v>
      </c>
      <c r="B22" s="134"/>
      <c r="C22" s="134"/>
      <c r="D22" s="135"/>
      <c r="E22" s="135"/>
      <c r="F22" s="135"/>
      <c r="G22" s="135"/>
    </row>
  </sheetData>
  <sheetProtection/>
  <mergeCells count="20">
    <mergeCell ref="A1:G1"/>
    <mergeCell ref="A2:C2"/>
    <mergeCell ref="B16:E16"/>
    <mergeCell ref="F16:G16"/>
    <mergeCell ref="A17:B17"/>
    <mergeCell ref="A18:E18"/>
    <mergeCell ref="A19:E19"/>
    <mergeCell ref="F19:G19"/>
    <mergeCell ref="A20:E20"/>
    <mergeCell ref="H20:J20"/>
    <mergeCell ref="A21:E21"/>
    <mergeCell ref="F21:G21"/>
    <mergeCell ref="A22:G22"/>
    <mergeCell ref="A3:A6"/>
    <mergeCell ref="A7:A12"/>
    <mergeCell ref="A13:A16"/>
    <mergeCell ref="B3:B4"/>
    <mergeCell ref="B7:B9"/>
    <mergeCell ref="B10:B12"/>
    <mergeCell ref="B13:B15"/>
  </mergeCells>
  <printOptions/>
  <pageMargins left="0.88125" right="0.11805555555555555" top="1.0979166666666667" bottom="0.9402777777777778" header="0.5118055555555555" footer="0.2791666666666667"/>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X136"/>
  <sheetViews>
    <sheetView showZeros="0" view="pageLayout" zoomScale="130" zoomScalePageLayoutView="130" workbookViewId="0" topLeftCell="A1">
      <selection activeCell="V5" sqref="V5"/>
    </sheetView>
  </sheetViews>
  <sheetFormatPr defaultColWidth="3.125" defaultRowHeight="14.25"/>
  <cols>
    <col min="1" max="1" width="4.50390625" style="40" customWidth="1"/>
    <col min="2" max="2" width="4.625" style="40" customWidth="1"/>
    <col min="3" max="3" width="7.50390625" style="41" customWidth="1"/>
    <col min="4" max="4" width="4.625" style="41" customWidth="1"/>
    <col min="5" max="5" width="4.125" style="41" customWidth="1"/>
    <col min="6" max="6" width="4.25390625" style="41" customWidth="1"/>
    <col min="7" max="7" width="5.25390625" style="42" customWidth="1"/>
    <col min="8" max="8" width="22.00390625" style="40" customWidth="1"/>
    <col min="9" max="9" width="3.875" style="41" customWidth="1"/>
    <col min="10" max="15" width="2.375" style="41" customWidth="1"/>
    <col min="16" max="16" width="3.00390625" style="41" customWidth="1"/>
    <col min="17" max="17" width="3.375" style="41" customWidth="1"/>
    <col min="18" max="18" width="2.375" style="41" customWidth="1"/>
    <col min="19" max="19" width="2.875" style="41" customWidth="1"/>
    <col min="20" max="20" width="2.375" style="41" customWidth="1"/>
    <col min="21" max="21" width="3.875" style="41" customWidth="1"/>
    <col min="22" max="22" width="4.375" style="41" customWidth="1"/>
    <col min="23" max="16384" width="3.125" style="43" customWidth="1"/>
  </cols>
  <sheetData>
    <row r="1" spans="1:22" s="35" customFormat="1" ht="34.5" customHeight="1">
      <c r="A1" s="44" t="s">
        <v>280</v>
      </c>
      <c r="B1" s="44"/>
      <c r="C1" s="44"/>
      <c r="D1" s="44"/>
      <c r="E1" s="44"/>
      <c r="F1" s="44"/>
      <c r="G1" s="44"/>
      <c r="H1" s="44"/>
      <c r="I1" s="44"/>
      <c r="J1" s="44"/>
      <c r="K1" s="44"/>
      <c r="L1" s="44"/>
      <c r="M1" s="44"/>
      <c r="N1" s="44"/>
      <c r="O1" s="44"/>
      <c r="P1" s="44"/>
      <c r="Q1" s="44"/>
      <c r="R1" s="44"/>
      <c r="S1" s="44"/>
      <c r="T1" s="44"/>
      <c r="U1" s="44"/>
      <c r="V1" s="44"/>
    </row>
    <row r="2" spans="1:22" s="36" customFormat="1" ht="15.75" customHeight="1">
      <c r="A2" s="45" t="s">
        <v>281</v>
      </c>
      <c r="B2" s="46"/>
      <c r="C2" s="47" t="s">
        <v>282</v>
      </c>
      <c r="D2" s="48" t="s">
        <v>283</v>
      </c>
      <c r="E2" s="47" t="s">
        <v>284</v>
      </c>
      <c r="F2" s="49" t="s">
        <v>285</v>
      </c>
      <c r="G2" s="49" t="s">
        <v>286</v>
      </c>
      <c r="H2" s="46" t="s">
        <v>287</v>
      </c>
      <c r="I2" s="47" t="s">
        <v>288</v>
      </c>
      <c r="J2" s="77" t="s">
        <v>289</v>
      </c>
      <c r="K2" s="78"/>
      <c r="L2" s="78"/>
      <c r="M2" s="78"/>
      <c r="N2" s="78"/>
      <c r="O2" s="78"/>
      <c r="P2" s="78"/>
      <c r="Q2" s="78"/>
      <c r="R2" s="78"/>
      <c r="S2" s="78"/>
      <c r="T2" s="79"/>
      <c r="U2" s="47" t="s">
        <v>290</v>
      </c>
      <c r="V2" s="47" t="s">
        <v>291</v>
      </c>
    </row>
    <row r="3" spans="1:22" s="36" customFormat="1" ht="12.75" customHeight="1">
      <c r="A3" s="50"/>
      <c r="B3" s="42"/>
      <c r="C3" s="51"/>
      <c r="D3" s="52"/>
      <c r="E3" s="51"/>
      <c r="F3" s="53"/>
      <c r="G3" s="53"/>
      <c r="H3" s="42"/>
      <c r="I3" s="51"/>
      <c r="J3" s="77" t="s">
        <v>292</v>
      </c>
      <c r="K3" s="78"/>
      <c r="L3" s="79"/>
      <c r="M3" s="77" t="s">
        <v>293</v>
      </c>
      <c r="N3" s="78"/>
      <c r="O3" s="79"/>
      <c r="P3" s="77" t="s">
        <v>294</v>
      </c>
      <c r="Q3" s="78"/>
      <c r="R3" s="79"/>
      <c r="S3" s="77" t="s">
        <v>295</v>
      </c>
      <c r="T3" s="79"/>
      <c r="U3" s="51"/>
      <c r="V3" s="51"/>
    </row>
    <row r="4" spans="1:22" s="36" customFormat="1" ht="24" customHeight="1">
      <c r="A4" s="54"/>
      <c r="B4" s="55"/>
      <c r="C4" s="56"/>
      <c r="D4" s="57"/>
      <c r="E4" s="56"/>
      <c r="F4" s="58"/>
      <c r="G4" s="58"/>
      <c r="H4" s="55"/>
      <c r="I4" s="56"/>
      <c r="J4" s="4">
        <v>1</v>
      </c>
      <c r="K4" s="4">
        <v>2</v>
      </c>
      <c r="L4" s="4" t="s">
        <v>19</v>
      </c>
      <c r="M4" s="4">
        <v>3</v>
      </c>
      <c r="N4" s="4">
        <v>4</v>
      </c>
      <c r="O4" s="4" t="s">
        <v>20</v>
      </c>
      <c r="P4" s="4">
        <v>5</v>
      </c>
      <c r="Q4" s="4">
        <v>6</v>
      </c>
      <c r="R4" s="4" t="s">
        <v>21</v>
      </c>
      <c r="S4" s="4">
        <v>7</v>
      </c>
      <c r="T4" s="4">
        <v>8</v>
      </c>
      <c r="U4" s="56"/>
      <c r="V4" s="56"/>
    </row>
    <row r="5" spans="1:22" s="37" customFormat="1" ht="12" customHeight="1">
      <c r="A5" s="21" t="s">
        <v>296</v>
      </c>
      <c r="B5" s="4" t="s">
        <v>297</v>
      </c>
      <c r="C5" s="12" t="s">
        <v>298</v>
      </c>
      <c r="D5" s="59">
        <v>1.5</v>
      </c>
      <c r="E5" s="60" t="s">
        <v>299</v>
      </c>
      <c r="F5" s="61">
        <v>72</v>
      </c>
      <c r="G5" s="61">
        <v>48</v>
      </c>
      <c r="H5" s="16" t="s">
        <v>300</v>
      </c>
      <c r="I5" s="4" t="s">
        <v>301</v>
      </c>
      <c r="J5" s="4"/>
      <c r="K5" s="4"/>
      <c r="L5" s="4"/>
      <c r="M5" s="4">
        <v>4</v>
      </c>
      <c r="N5" s="4"/>
      <c r="O5" s="4"/>
      <c r="P5" s="4"/>
      <c r="Q5" s="4"/>
      <c r="R5" s="4"/>
      <c r="S5" s="4"/>
      <c r="T5" s="4"/>
      <c r="U5" s="4" t="s">
        <v>302</v>
      </c>
      <c r="V5" s="4" t="s">
        <v>303</v>
      </c>
    </row>
    <row r="6" spans="1:22" s="37" customFormat="1" ht="12" customHeight="1">
      <c r="A6" s="21"/>
      <c r="B6" s="4"/>
      <c r="C6" s="12"/>
      <c r="D6" s="59"/>
      <c r="E6" s="60"/>
      <c r="F6" s="61"/>
      <c r="G6" s="61"/>
      <c r="H6" s="17" t="s">
        <v>304</v>
      </c>
      <c r="I6" s="4" t="s">
        <v>305</v>
      </c>
      <c r="J6" s="4"/>
      <c r="K6" s="4"/>
      <c r="L6" s="4"/>
      <c r="M6" s="4">
        <v>4</v>
      </c>
      <c r="N6" s="4"/>
      <c r="O6" s="4"/>
      <c r="P6" s="4"/>
      <c r="Q6" s="4"/>
      <c r="R6" s="4"/>
      <c r="S6" s="4"/>
      <c r="T6" s="4"/>
      <c r="U6" s="4"/>
      <c r="V6" s="4" t="s">
        <v>303</v>
      </c>
    </row>
    <row r="7" spans="1:22" s="37" customFormat="1" ht="12" customHeight="1">
      <c r="A7" s="21"/>
      <c r="B7" s="4"/>
      <c r="C7" s="12"/>
      <c r="D7" s="59"/>
      <c r="E7" s="60"/>
      <c r="F7" s="61"/>
      <c r="G7" s="61"/>
      <c r="H7" s="17" t="s">
        <v>306</v>
      </c>
      <c r="I7" s="4" t="s">
        <v>305</v>
      </c>
      <c r="J7" s="4"/>
      <c r="K7" s="4"/>
      <c r="L7" s="4"/>
      <c r="M7" s="4">
        <v>4</v>
      </c>
      <c r="N7" s="4"/>
      <c r="O7" s="4"/>
      <c r="P7" s="4"/>
      <c r="Q7" s="4"/>
      <c r="R7" s="4"/>
      <c r="S7" s="4"/>
      <c r="T7" s="4"/>
      <c r="U7" s="4"/>
      <c r="V7" s="4" t="s">
        <v>303</v>
      </c>
    </row>
    <row r="8" spans="1:22" s="37" customFormat="1" ht="12" customHeight="1">
      <c r="A8" s="21"/>
      <c r="B8" s="4"/>
      <c r="C8" s="12"/>
      <c r="D8" s="59"/>
      <c r="E8" s="60"/>
      <c r="F8" s="61"/>
      <c r="G8" s="61"/>
      <c r="H8" s="17" t="s">
        <v>307</v>
      </c>
      <c r="I8" s="4" t="s">
        <v>305</v>
      </c>
      <c r="J8" s="4"/>
      <c r="K8" s="4"/>
      <c r="L8" s="4"/>
      <c r="M8" s="4">
        <v>4</v>
      </c>
      <c r="N8" s="4"/>
      <c r="O8" s="4"/>
      <c r="P8" s="4"/>
      <c r="Q8" s="4"/>
      <c r="R8" s="4"/>
      <c r="S8" s="4"/>
      <c r="T8" s="4"/>
      <c r="U8" s="4"/>
      <c r="V8" s="4" t="s">
        <v>303</v>
      </c>
    </row>
    <row r="9" spans="1:22" s="37" customFormat="1" ht="12" customHeight="1">
      <c r="A9" s="21"/>
      <c r="B9" s="4"/>
      <c r="C9" s="12"/>
      <c r="D9" s="59"/>
      <c r="E9" s="60"/>
      <c r="F9" s="61"/>
      <c r="G9" s="61"/>
      <c r="H9" s="17" t="s">
        <v>308</v>
      </c>
      <c r="I9" s="4" t="s">
        <v>309</v>
      </c>
      <c r="J9" s="4"/>
      <c r="K9" s="4"/>
      <c r="L9" s="4"/>
      <c r="M9" s="4">
        <v>4</v>
      </c>
      <c r="N9" s="4"/>
      <c r="O9" s="4"/>
      <c r="P9" s="4"/>
      <c r="Q9" s="4"/>
      <c r="R9" s="4"/>
      <c r="S9" s="4"/>
      <c r="T9" s="4"/>
      <c r="U9" s="4"/>
      <c r="V9" s="4" t="s">
        <v>303</v>
      </c>
    </row>
    <row r="10" spans="1:22" s="37" customFormat="1" ht="12" customHeight="1">
      <c r="A10" s="21"/>
      <c r="B10" s="4"/>
      <c r="C10" s="12"/>
      <c r="D10" s="59"/>
      <c r="E10" s="60"/>
      <c r="F10" s="61"/>
      <c r="G10" s="61"/>
      <c r="H10" s="17" t="s">
        <v>310</v>
      </c>
      <c r="I10" s="4" t="s">
        <v>311</v>
      </c>
      <c r="J10" s="4"/>
      <c r="K10" s="4"/>
      <c r="L10" s="4"/>
      <c r="M10" s="4">
        <v>4</v>
      </c>
      <c r="N10" s="4"/>
      <c r="O10" s="4"/>
      <c r="P10" s="4"/>
      <c r="Q10" s="4"/>
      <c r="R10" s="4"/>
      <c r="S10" s="4"/>
      <c r="T10" s="4"/>
      <c r="U10" s="4"/>
      <c r="V10" s="4" t="s">
        <v>312</v>
      </c>
    </row>
    <row r="11" spans="1:22" s="37" customFormat="1" ht="12" customHeight="1">
      <c r="A11" s="21"/>
      <c r="B11" s="4"/>
      <c r="C11" s="12"/>
      <c r="D11" s="59"/>
      <c r="E11" s="60"/>
      <c r="F11" s="61"/>
      <c r="G11" s="61"/>
      <c r="H11" s="17" t="s">
        <v>313</v>
      </c>
      <c r="I11" s="4" t="s">
        <v>305</v>
      </c>
      <c r="J11" s="4"/>
      <c r="K11" s="4"/>
      <c r="L11" s="4"/>
      <c r="M11" s="4">
        <v>4</v>
      </c>
      <c r="N11" s="4"/>
      <c r="O11" s="4"/>
      <c r="P11" s="4"/>
      <c r="Q11" s="4"/>
      <c r="R11" s="4"/>
      <c r="S11" s="4"/>
      <c r="T11" s="4"/>
      <c r="U11" s="4"/>
      <c r="V11" s="4"/>
    </row>
    <row r="12" spans="1:22" s="37" customFormat="1" ht="12" customHeight="1">
      <c r="A12" s="21"/>
      <c r="B12" s="4"/>
      <c r="C12" s="12"/>
      <c r="D12" s="59"/>
      <c r="E12" s="60"/>
      <c r="F12" s="61"/>
      <c r="G12" s="61"/>
      <c r="H12" s="17" t="s">
        <v>314</v>
      </c>
      <c r="I12" s="4" t="s">
        <v>305</v>
      </c>
      <c r="J12" s="4"/>
      <c r="K12" s="4"/>
      <c r="L12" s="4"/>
      <c r="M12" s="4">
        <v>4</v>
      </c>
      <c r="N12" s="4"/>
      <c r="O12" s="4"/>
      <c r="P12" s="4"/>
      <c r="Q12" s="4"/>
      <c r="R12" s="4"/>
      <c r="S12" s="4"/>
      <c r="T12" s="4"/>
      <c r="U12" s="4"/>
      <c r="V12" s="4" t="s">
        <v>312</v>
      </c>
    </row>
    <row r="13" spans="1:22" s="37" customFormat="1" ht="12" customHeight="1">
      <c r="A13" s="21"/>
      <c r="B13" s="4"/>
      <c r="C13" s="12"/>
      <c r="D13" s="59"/>
      <c r="E13" s="60"/>
      <c r="F13" s="61"/>
      <c r="G13" s="61"/>
      <c r="H13" s="17" t="s">
        <v>315</v>
      </c>
      <c r="I13" s="4" t="s">
        <v>305</v>
      </c>
      <c r="J13" s="4"/>
      <c r="K13" s="4"/>
      <c r="L13" s="4"/>
      <c r="M13" s="4">
        <v>4</v>
      </c>
      <c r="N13" s="4"/>
      <c r="O13" s="4"/>
      <c r="P13" s="4"/>
      <c r="Q13" s="4"/>
      <c r="R13" s="4"/>
      <c r="S13" s="4"/>
      <c r="T13" s="4"/>
      <c r="U13" s="4"/>
      <c r="V13" s="4"/>
    </row>
    <row r="14" spans="1:22" s="37" customFormat="1" ht="12" customHeight="1">
      <c r="A14" s="21"/>
      <c r="B14" s="4"/>
      <c r="C14" s="12"/>
      <c r="D14" s="59"/>
      <c r="E14" s="60"/>
      <c r="F14" s="61"/>
      <c r="G14" s="61"/>
      <c r="H14" s="20" t="s">
        <v>316</v>
      </c>
      <c r="I14" s="4" t="s">
        <v>311</v>
      </c>
      <c r="J14" s="4"/>
      <c r="K14" s="4"/>
      <c r="L14" s="4"/>
      <c r="M14" s="24">
        <v>4</v>
      </c>
      <c r="N14" s="4"/>
      <c r="O14" s="4"/>
      <c r="P14" s="4"/>
      <c r="Q14" s="4"/>
      <c r="R14" s="4"/>
      <c r="S14" s="4"/>
      <c r="T14" s="4"/>
      <c r="U14" s="4"/>
      <c r="V14" s="4" t="s">
        <v>303</v>
      </c>
    </row>
    <row r="15" spans="1:22" s="37" customFormat="1" ht="12" customHeight="1">
      <c r="A15" s="21"/>
      <c r="B15" s="4"/>
      <c r="C15" s="12"/>
      <c r="D15" s="59"/>
      <c r="E15" s="60"/>
      <c r="F15" s="61"/>
      <c r="G15" s="61"/>
      <c r="H15" s="11" t="s">
        <v>317</v>
      </c>
      <c r="I15" s="4" t="s">
        <v>309</v>
      </c>
      <c r="J15" s="4"/>
      <c r="K15" s="4"/>
      <c r="L15" s="4"/>
      <c r="M15" s="4">
        <v>4</v>
      </c>
      <c r="N15" s="4"/>
      <c r="O15" s="4"/>
      <c r="P15" s="4"/>
      <c r="Q15" s="4"/>
      <c r="R15" s="4"/>
      <c r="S15" s="4"/>
      <c r="T15" s="4"/>
      <c r="U15" s="4"/>
      <c r="V15" s="4" t="s">
        <v>303</v>
      </c>
    </row>
    <row r="16" spans="1:22" s="37" customFormat="1" ht="24" customHeight="1">
      <c r="A16" s="21"/>
      <c r="B16" s="4"/>
      <c r="C16" s="12"/>
      <c r="D16" s="59"/>
      <c r="E16" s="60"/>
      <c r="F16" s="61"/>
      <c r="G16" s="61"/>
      <c r="H16" s="26" t="s">
        <v>318</v>
      </c>
      <c r="I16" s="4" t="s">
        <v>309</v>
      </c>
      <c r="J16" s="4"/>
      <c r="K16" s="4"/>
      <c r="L16" s="4"/>
      <c r="M16" s="4">
        <v>4</v>
      </c>
      <c r="N16" s="4"/>
      <c r="O16" s="4"/>
      <c r="P16" s="4"/>
      <c r="Q16" s="4"/>
      <c r="R16" s="4"/>
      <c r="S16" s="4"/>
      <c r="T16" s="4"/>
      <c r="U16" s="4"/>
      <c r="V16" s="4" t="s">
        <v>303</v>
      </c>
    </row>
    <row r="17" spans="1:22" s="37" customFormat="1" ht="12" customHeight="1">
      <c r="A17" s="21"/>
      <c r="B17" s="4"/>
      <c r="C17" s="12"/>
      <c r="D17" s="59"/>
      <c r="E17" s="60"/>
      <c r="F17" s="61"/>
      <c r="G17" s="61"/>
      <c r="H17" s="16" t="s">
        <v>319</v>
      </c>
      <c r="I17" s="4" t="s">
        <v>311</v>
      </c>
      <c r="J17" s="4"/>
      <c r="K17" s="4"/>
      <c r="L17" s="4"/>
      <c r="M17" s="4">
        <v>4</v>
      </c>
      <c r="N17" s="4"/>
      <c r="O17" s="4"/>
      <c r="P17" s="4"/>
      <c r="Q17" s="4"/>
      <c r="R17" s="4"/>
      <c r="S17" s="4"/>
      <c r="T17" s="4"/>
      <c r="U17" s="4"/>
      <c r="V17" s="4" t="s">
        <v>303</v>
      </c>
    </row>
    <row r="18" spans="1:22" s="37" customFormat="1" ht="12" customHeight="1">
      <c r="A18" s="21"/>
      <c r="B18" s="4"/>
      <c r="C18" s="12"/>
      <c r="D18" s="59"/>
      <c r="E18" s="60"/>
      <c r="F18" s="61"/>
      <c r="G18" s="61"/>
      <c r="H18" s="11" t="s">
        <v>320</v>
      </c>
      <c r="I18" s="4" t="s">
        <v>305</v>
      </c>
      <c r="J18" s="4"/>
      <c r="K18" s="4"/>
      <c r="L18" s="4"/>
      <c r="M18" s="4">
        <v>4</v>
      </c>
      <c r="N18" s="4"/>
      <c r="O18" s="4"/>
      <c r="P18" s="4"/>
      <c r="Q18" s="4"/>
      <c r="R18" s="4"/>
      <c r="S18" s="4"/>
      <c r="T18" s="4"/>
      <c r="U18" s="4"/>
      <c r="V18" s="4" t="s">
        <v>303</v>
      </c>
    </row>
    <row r="19" spans="1:22" s="37" customFormat="1" ht="12" customHeight="1">
      <c r="A19" s="21"/>
      <c r="B19" s="4"/>
      <c r="C19" s="12"/>
      <c r="D19" s="59"/>
      <c r="E19" s="60"/>
      <c r="F19" s="61"/>
      <c r="G19" s="61"/>
      <c r="H19" s="11" t="s">
        <v>321</v>
      </c>
      <c r="I19" s="4" t="s">
        <v>305</v>
      </c>
      <c r="J19" s="4"/>
      <c r="K19" s="4"/>
      <c r="L19" s="4"/>
      <c r="M19" s="4">
        <v>4</v>
      </c>
      <c r="N19" s="4"/>
      <c r="O19" s="4"/>
      <c r="P19" s="4"/>
      <c r="Q19" s="4"/>
      <c r="R19" s="4"/>
      <c r="S19" s="4"/>
      <c r="T19" s="4"/>
      <c r="U19" s="4"/>
      <c r="V19" s="4" t="s">
        <v>312</v>
      </c>
    </row>
    <row r="20" spans="1:22" s="37" customFormat="1" ht="12" customHeight="1">
      <c r="A20" s="21"/>
      <c r="B20" s="4"/>
      <c r="C20" s="12"/>
      <c r="D20" s="59"/>
      <c r="E20" s="60"/>
      <c r="F20" s="61"/>
      <c r="G20" s="61"/>
      <c r="H20" s="11" t="s">
        <v>322</v>
      </c>
      <c r="I20" s="4" t="s">
        <v>305</v>
      </c>
      <c r="J20" s="4"/>
      <c r="K20" s="4"/>
      <c r="L20" s="4"/>
      <c r="M20" s="4">
        <v>4</v>
      </c>
      <c r="N20" s="4"/>
      <c r="O20" s="4"/>
      <c r="P20" s="4"/>
      <c r="Q20" s="4"/>
      <c r="R20" s="4"/>
      <c r="S20" s="4"/>
      <c r="T20" s="4"/>
      <c r="U20" s="4"/>
      <c r="V20" s="4"/>
    </row>
    <row r="21" spans="1:22" s="38" customFormat="1" ht="12" customHeight="1">
      <c r="A21" s="21"/>
      <c r="B21" s="4"/>
      <c r="C21" s="12"/>
      <c r="D21" s="59"/>
      <c r="E21" s="60"/>
      <c r="F21" s="61"/>
      <c r="G21" s="61"/>
      <c r="H21" s="11" t="s">
        <v>323</v>
      </c>
      <c r="I21" s="4" t="s">
        <v>305</v>
      </c>
      <c r="J21" s="4"/>
      <c r="K21" s="4"/>
      <c r="L21" s="4"/>
      <c r="M21" s="4">
        <v>4</v>
      </c>
      <c r="N21" s="4"/>
      <c r="O21" s="4"/>
      <c r="P21" s="4"/>
      <c r="Q21" s="4"/>
      <c r="R21" s="4"/>
      <c r="S21" s="4"/>
      <c r="T21" s="4"/>
      <c r="U21" s="4"/>
      <c r="V21" s="4" t="s">
        <v>312</v>
      </c>
    </row>
    <row r="22" spans="1:22" s="38" customFormat="1" ht="12" customHeight="1">
      <c r="A22" s="21"/>
      <c r="B22" s="4"/>
      <c r="C22" s="12"/>
      <c r="D22" s="59"/>
      <c r="E22" s="60"/>
      <c r="F22" s="61"/>
      <c r="G22" s="61"/>
      <c r="H22" s="16" t="s">
        <v>324</v>
      </c>
      <c r="I22" s="4" t="s">
        <v>311</v>
      </c>
      <c r="J22" s="4"/>
      <c r="K22" s="4"/>
      <c r="L22" s="4"/>
      <c r="M22" s="24">
        <v>4</v>
      </c>
      <c r="N22" s="4"/>
      <c r="O22" s="4"/>
      <c r="P22" s="4"/>
      <c r="Q22" s="4"/>
      <c r="R22" s="4"/>
      <c r="S22" s="4"/>
      <c r="T22" s="4"/>
      <c r="U22" s="4"/>
      <c r="V22" s="4"/>
    </row>
    <row r="23" spans="1:22" ht="12" customHeight="1">
      <c r="A23" s="21"/>
      <c r="B23" s="4"/>
      <c r="C23" s="12" t="s">
        <v>325</v>
      </c>
      <c r="D23" s="62">
        <v>0.5</v>
      </c>
      <c r="E23" s="12">
        <v>8</v>
      </c>
      <c r="F23" s="63">
        <v>16</v>
      </c>
      <c r="G23" s="63">
        <v>16</v>
      </c>
      <c r="H23" s="11" t="s">
        <v>326</v>
      </c>
      <c r="I23" s="4" t="s">
        <v>305</v>
      </c>
      <c r="J23" s="4"/>
      <c r="K23" s="4"/>
      <c r="L23" s="4"/>
      <c r="M23" s="4"/>
      <c r="N23" s="4">
        <v>2</v>
      </c>
      <c r="O23" s="4"/>
      <c r="P23" s="4"/>
      <c r="Q23" s="4"/>
      <c r="R23" s="4"/>
      <c r="S23" s="4"/>
      <c r="T23" s="4"/>
      <c r="U23" s="4" t="s">
        <v>302</v>
      </c>
      <c r="V23" s="4" t="s">
        <v>303</v>
      </c>
    </row>
    <row r="24" spans="1:22" ht="12" customHeight="1">
      <c r="A24" s="21"/>
      <c r="B24" s="4"/>
      <c r="C24" s="12"/>
      <c r="D24" s="62"/>
      <c r="E24" s="12"/>
      <c r="F24" s="63"/>
      <c r="G24" s="63"/>
      <c r="H24" s="11" t="s">
        <v>327</v>
      </c>
      <c r="I24" s="4" t="s">
        <v>305</v>
      </c>
      <c r="J24" s="4"/>
      <c r="K24" s="4"/>
      <c r="L24" s="4"/>
      <c r="M24" s="4"/>
      <c r="N24" s="4">
        <v>2</v>
      </c>
      <c r="O24" s="4"/>
      <c r="P24" s="4"/>
      <c r="Q24" s="4"/>
      <c r="R24" s="4"/>
      <c r="S24" s="4"/>
      <c r="T24" s="4"/>
      <c r="U24" s="4"/>
      <c r="V24" s="4" t="s">
        <v>303</v>
      </c>
    </row>
    <row r="25" spans="1:22" ht="12" customHeight="1">
      <c r="A25" s="21"/>
      <c r="B25" s="4"/>
      <c r="C25" s="12"/>
      <c r="D25" s="62"/>
      <c r="E25" s="12"/>
      <c r="F25" s="63"/>
      <c r="G25" s="63"/>
      <c r="H25" s="11" t="s">
        <v>328</v>
      </c>
      <c r="I25" s="4" t="s">
        <v>305</v>
      </c>
      <c r="J25" s="4"/>
      <c r="K25" s="4"/>
      <c r="L25" s="4"/>
      <c r="M25" s="4"/>
      <c r="N25" s="4">
        <v>2</v>
      </c>
      <c r="O25" s="4"/>
      <c r="P25" s="4"/>
      <c r="Q25" s="4"/>
      <c r="R25" s="4"/>
      <c r="S25" s="4"/>
      <c r="T25" s="4"/>
      <c r="U25" s="4"/>
      <c r="V25" s="4" t="s">
        <v>303</v>
      </c>
    </row>
    <row r="26" spans="1:22" ht="12" customHeight="1">
      <c r="A26" s="21"/>
      <c r="B26" s="4"/>
      <c r="C26" s="12"/>
      <c r="D26" s="62"/>
      <c r="E26" s="12"/>
      <c r="F26" s="63"/>
      <c r="G26" s="63"/>
      <c r="H26" s="11" t="s">
        <v>329</v>
      </c>
      <c r="I26" s="4" t="s">
        <v>305</v>
      </c>
      <c r="J26" s="4"/>
      <c r="K26" s="4"/>
      <c r="L26" s="4"/>
      <c r="M26" s="4"/>
      <c r="N26" s="4">
        <v>2</v>
      </c>
      <c r="O26" s="4"/>
      <c r="P26" s="4"/>
      <c r="Q26" s="4"/>
      <c r="R26" s="4"/>
      <c r="S26" s="4"/>
      <c r="T26" s="4"/>
      <c r="U26" s="4"/>
      <c r="V26" s="4" t="s">
        <v>303</v>
      </c>
    </row>
    <row r="27" spans="1:22" ht="12" customHeight="1">
      <c r="A27" s="21"/>
      <c r="B27" s="4"/>
      <c r="C27" s="12"/>
      <c r="D27" s="62"/>
      <c r="E27" s="12"/>
      <c r="F27" s="63"/>
      <c r="G27" s="63"/>
      <c r="H27" s="11" t="s">
        <v>330</v>
      </c>
      <c r="I27" s="4" t="s">
        <v>305</v>
      </c>
      <c r="J27" s="4"/>
      <c r="K27" s="4"/>
      <c r="L27" s="4"/>
      <c r="M27" s="4"/>
      <c r="N27" s="4">
        <v>2</v>
      </c>
      <c r="O27" s="4"/>
      <c r="P27" s="4"/>
      <c r="Q27" s="4"/>
      <c r="R27" s="4"/>
      <c r="S27" s="4"/>
      <c r="T27" s="4"/>
      <c r="U27" s="4"/>
      <c r="V27" s="4" t="s">
        <v>303</v>
      </c>
    </row>
    <row r="28" spans="1:22" ht="12" customHeight="1">
      <c r="A28" s="21"/>
      <c r="B28" s="4"/>
      <c r="C28" s="12"/>
      <c r="D28" s="62"/>
      <c r="E28" s="12"/>
      <c r="F28" s="63"/>
      <c r="G28" s="63"/>
      <c r="H28" s="11" t="s">
        <v>331</v>
      </c>
      <c r="I28" s="4" t="s">
        <v>305</v>
      </c>
      <c r="J28" s="4"/>
      <c r="K28" s="4"/>
      <c r="L28" s="4"/>
      <c r="M28" s="4"/>
      <c r="N28" s="4">
        <v>2</v>
      </c>
      <c r="O28" s="4"/>
      <c r="P28" s="4"/>
      <c r="Q28" s="4"/>
      <c r="R28" s="4"/>
      <c r="S28" s="4"/>
      <c r="T28" s="4"/>
      <c r="U28" s="4"/>
      <c r="V28" s="4" t="s">
        <v>303</v>
      </c>
    </row>
    <row r="29" spans="1:22" ht="12" customHeight="1">
      <c r="A29" s="21"/>
      <c r="B29" s="4"/>
      <c r="C29" s="12"/>
      <c r="D29" s="62"/>
      <c r="E29" s="12"/>
      <c r="F29" s="63"/>
      <c r="G29" s="63"/>
      <c r="H29" s="11" t="s">
        <v>332</v>
      </c>
      <c r="I29" s="4" t="s">
        <v>311</v>
      </c>
      <c r="J29" s="4"/>
      <c r="K29" s="4"/>
      <c r="L29" s="4"/>
      <c r="M29" s="4"/>
      <c r="N29" s="4">
        <v>2</v>
      </c>
      <c r="O29" s="4"/>
      <c r="P29" s="4"/>
      <c r="Q29" s="4"/>
      <c r="R29" s="4"/>
      <c r="S29" s="4"/>
      <c r="T29" s="4"/>
      <c r="U29" s="4"/>
      <c r="V29" s="4" t="s">
        <v>303</v>
      </c>
    </row>
    <row r="30" spans="1:22" ht="21.75" customHeight="1">
      <c r="A30" s="21"/>
      <c r="B30" s="4"/>
      <c r="C30" s="12"/>
      <c r="D30" s="62"/>
      <c r="E30" s="12"/>
      <c r="F30" s="63"/>
      <c r="G30" s="63"/>
      <c r="H30" s="11" t="s">
        <v>333</v>
      </c>
      <c r="I30" s="4" t="s">
        <v>311</v>
      </c>
      <c r="J30" s="4"/>
      <c r="K30" s="4"/>
      <c r="L30" s="4"/>
      <c r="M30" s="4"/>
      <c r="N30" s="4">
        <v>2</v>
      </c>
      <c r="O30" s="4"/>
      <c r="P30" s="4"/>
      <c r="Q30" s="4"/>
      <c r="R30" s="4"/>
      <c r="S30" s="4"/>
      <c r="T30" s="4"/>
      <c r="U30" s="4"/>
      <c r="V30" s="4" t="s">
        <v>303</v>
      </c>
    </row>
    <row r="31" spans="1:22" ht="12" customHeight="1">
      <c r="A31" s="21"/>
      <c r="B31" s="4"/>
      <c r="C31" s="12" t="s">
        <v>334</v>
      </c>
      <c r="D31" s="12">
        <v>4</v>
      </c>
      <c r="E31" s="12">
        <v>3</v>
      </c>
      <c r="F31" s="12">
        <v>4</v>
      </c>
      <c r="G31" s="12">
        <v>4</v>
      </c>
      <c r="H31" s="11" t="s">
        <v>335</v>
      </c>
      <c r="I31" s="4" t="s">
        <v>305</v>
      </c>
      <c r="J31" s="4"/>
      <c r="K31" s="4"/>
      <c r="L31" s="4"/>
      <c r="M31" s="4">
        <v>1</v>
      </c>
      <c r="N31" s="4"/>
      <c r="O31" s="4"/>
      <c r="P31" s="4"/>
      <c r="Q31" s="4"/>
      <c r="R31" s="4"/>
      <c r="S31" s="4"/>
      <c r="T31" s="4"/>
      <c r="U31" s="12" t="s">
        <v>336</v>
      </c>
      <c r="V31" s="4" t="s">
        <v>303</v>
      </c>
    </row>
    <row r="32" spans="1:22" ht="12" customHeight="1">
      <c r="A32" s="21"/>
      <c r="B32" s="4"/>
      <c r="C32" s="12"/>
      <c r="D32" s="12"/>
      <c r="E32" s="12"/>
      <c r="F32" s="12"/>
      <c r="G32" s="12"/>
      <c r="H32" s="11" t="s">
        <v>337</v>
      </c>
      <c r="I32" s="4" t="s">
        <v>305</v>
      </c>
      <c r="J32" s="4"/>
      <c r="K32" s="4"/>
      <c r="L32" s="4"/>
      <c r="M32" s="4">
        <v>1</v>
      </c>
      <c r="N32" s="4"/>
      <c r="O32" s="4"/>
      <c r="P32" s="4"/>
      <c r="Q32" s="4"/>
      <c r="R32" s="4"/>
      <c r="S32" s="4"/>
      <c r="T32" s="4"/>
      <c r="U32" s="12"/>
      <c r="V32" s="4" t="s">
        <v>303</v>
      </c>
    </row>
    <row r="33" spans="1:22" ht="12" customHeight="1">
      <c r="A33" s="21"/>
      <c r="B33" s="4"/>
      <c r="C33" s="12"/>
      <c r="D33" s="12"/>
      <c r="E33" s="12"/>
      <c r="F33" s="12"/>
      <c r="G33" s="12"/>
      <c r="H33" s="11" t="s">
        <v>338</v>
      </c>
      <c r="I33" s="4" t="s">
        <v>311</v>
      </c>
      <c r="J33" s="4"/>
      <c r="K33" s="4"/>
      <c r="L33" s="4"/>
      <c r="M33" s="4">
        <v>2</v>
      </c>
      <c r="N33" s="4"/>
      <c r="O33" s="4"/>
      <c r="P33" s="4"/>
      <c r="Q33" s="4"/>
      <c r="R33" s="4"/>
      <c r="S33" s="4"/>
      <c r="T33" s="4"/>
      <c r="U33" s="12"/>
      <c r="V33" s="4" t="s">
        <v>303</v>
      </c>
    </row>
    <row r="34" spans="1:22" ht="12" customHeight="1">
      <c r="A34" s="21"/>
      <c r="B34" s="4"/>
      <c r="C34" s="64" t="s">
        <v>339</v>
      </c>
      <c r="D34" s="65">
        <f>SUM(D5:D33)</f>
        <v>6</v>
      </c>
      <c r="E34" s="66">
        <f>SUM(E5:E33)</f>
        <v>11</v>
      </c>
      <c r="F34" s="66">
        <f>SUM(F5:F33)</f>
        <v>92</v>
      </c>
      <c r="G34" s="66">
        <f>SUM(G5:G33)</f>
        <v>68</v>
      </c>
      <c r="H34" s="67"/>
      <c r="I34" s="66"/>
      <c r="J34" s="80"/>
      <c r="K34" s="80">
        <f>SUM(K5:K33)</f>
        <v>0</v>
      </c>
      <c r="L34" s="80">
        <f aca="true" t="shared" si="0" ref="L34:R34">SUM(L5:L33)</f>
        <v>0</v>
      </c>
      <c r="M34" s="80">
        <f t="shared" si="0"/>
        <v>76</v>
      </c>
      <c r="N34" s="80">
        <f t="shared" si="0"/>
        <v>16</v>
      </c>
      <c r="O34" s="80">
        <f t="shared" si="0"/>
        <v>0</v>
      </c>
      <c r="P34" s="80">
        <f t="shared" si="0"/>
        <v>0</v>
      </c>
      <c r="Q34" s="80">
        <f t="shared" si="0"/>
        <v>0</v>
      </c>
      <c r="R34" s="80">
        <f t="shared" si="0"/>
        <v>0</v>
      </c>
      <c r="S34" s="80"/>
      <c r="T34" s="80"/>
      <c r="U34" s="61"/>
      <c r="V34" s="81"/>
    </row>
    <row r="35" spans="1:22" ht="12" customHeight="1">
      <c r="A35" s="21"/>
      <c r="B35" s="21" t="s">
        <v>340</v>
      </c>
      <c r="C35" s="4" t="s">
        <v>341</v>
      </c>
      <c r="D35" s="59">
        <v>0.5</v>
      </c>
      <c r="E35" s="4">
        <v>5</v>
      </c>
      <c r="F35" s="61">
        <v>16</v>
      </c>
      <c r="G35" s="61">
        <v>16</v>
      </c>
      <c r="H35" s="10" t="s">
        <v>342</v>
      </c>
      <c r="I35" s="71" t="s">
        <v>343</v>
      </c>
      <c r="J35" s="71">
        <v>3</v>
      </c>
      <c r="K35" s="71"/>
      <c r="L35" s="71"/>
      <c r="M35" s="71"/>
      <c r="N35" s="71"/>
      <c r="O35" s="71"/>
      <c r="P35" s="71"/>
      <c r="Q35" s="71"/>
      <c r="R35" s="71"/>
      <c r="S35" s="71"/>
      <c r="T35" s="71"/>
      <c r="U35" s="71" t="s">
        <v>344</v>
      </c>
      <c r="V35" s="71" t="s">
        <v>345</v>
      </c>
    </row>
    <row r="36" spans="1:22" ht="12" customHeight="1">
      <c r="A36" s="21"/>
      <c r="B36" s="21"/>
      <c r="C36" s="4"/>
      <c r="D36" s="59"/>
      <c r="E36" s="4"/>
      <c r="F36" s="61"/>
      <c r="G36" s="61"/>
      <c r="H36" s="10" t="s">
        <v>346</v>
      </c>
      <c r="I36" s="71" t="s">
        <v>343</v>
      </c>
      <c r="J36" s="71">
        <v>3</v>
      </c>
      <c r="K36" s="71"/>
      <c r="L36" s="71"/>
      <c r="M36" s="71"/>
      <c r="N36" s="71"/>
      <c r="O36" s="71"/>
      <c r="P36" s="71"/>
      <c r="Q36" s="71"/>
      <c r="R36" s="71"/>
      <c r="S36" s="71"/>
      <c r="T36" s="71"/>
      <c r="U36" s="71"/>
      <c r="V36" s="71" t="s">
        <v>345</v>
      </c>
    </row>
    <row r="37" spans="1:22" ht="12" customHeight="1">
      <c r="A37" s="21"/>
      <c r="B37" s="21"/>
      <c r="C37" s="4"/>
      <c r="D37" s="59"/>
      <c r="E37" s="4"/>
      <c r="F37" s="61"/>
      <c r="G37" s="61"/>
      <c r="H37" s="10" t="s">
        <v>347</v>
      </c>
      <c r="I37" s="71" t="s">
        <v>343</v>
      </c>
      <c r="J37" s="71">
        <v>3</v>
      </c>
      <c r="K37" s="71"/>
      <c r="L37" s="71"/>
      <c r="M37" s="71"/>
      <c r="N37" s="71"/>
      <c r="O37" s="71"/>
      <c r="P37" s="71"/>
      <c r="Q37" s="71"/>
      <c r="R37" s="71"/>
      <c r="S37" s="71"/>
      <c r="T37" s="71"/>
      <c r="U37" s="71"/>
      <c r="V37" s="71" t="s">
        <v>345</v>
      </c>
    </row>
    <row r="38" spans="1:22" s="39" customFormat="1" ht="12" customHeight="1">
      <c r="A38" s="21"/>
      <c r="B38" s="21"/>
      <c r="C38" s="4"/>
      <c r="D38" s="59"/>
      <c r="E38" s="4"/>
      <c r="F38" s="61"/>
      <c r="G38" s="61"/>
      <c r="H38" s="10" t="s">
        <v>348</v>
      </c>
      <c r="I38" s="71" t="s">
        <v>349</v>
      </c>
      <c r="J38" s="71">
        <v>4</v>
      </c>
      <c r="K38" s="71"/>
      <c r="L38" s="71"/>
      <c r="M38" s="71"/>
      <c r="N38" s="71"/>
      <c r="O38" s="71"/>
      <c r="P38" s="71"/>
      <c r="Q38" s="71"/>
      <c r="R38" s="71"/>
      <c r="S38" s="71"/>
      <c r="T38" s="71"/>
      <c r="U38" s="71"/>
      <c r="V38" s="71" t="s">
        <v>345</v>
      </c>
    </row>
    <row r="39" spans="1:24" ht="15.75" customHeight="1">
      <c r="A39" s="21"/>
      <c r="B39" s="21"/>
      <c r="C39" s="4"/>
      <c r="D39" s="59"/>
      <c r="E39" s="4"/>
      <c r="F39" s="61"/>
      <c r="G39" s="61"/>
      <c r="H39" s="68" t="s">
        <v>350</v>
      </c>
      <c r="I39" s="71" t="s">
        <v>343</v>
      </c>
      <c r="J39" s="71">
        <v>3</v>
      </c>
      <c r="K39" s="71"/>
      <c r="L39" s="71"/>
      <c r="M39" s="71"/>
      <c r="N39" s="71"/>
      <c r="O39" s="71"/>
      <c r="P39" s="71"/>
      <c r="Q39" s="71"/>
      <c r="R39" s="71"/>
      <c r="S39" s="71"/>
      <c r="T39" s="71"/>
      <c r="U39" s="71"/>
      <c r="V39" s="71" t="s">
        <v>345</v>
      </c>
      <c r="X39" s="14"/>
    </row>
    <row r="40" spans="1:22" ht="12" customHeight="1">
      <c r="A40" s="21"/>
      <c r="B40" s="21"/>
      <c r="C40" s="4" t="s">
        <v>351</v>
      </c>
      <c r="D40" s="59">
        <v>3.5</v>
      </c>
      <c r="E40" s="4">
        <v>3</v>
      </c>
      <c r="F40" s="61">
        <v>8</v>
      </c>
      <c r="G40" s="61">
        <v>8</v>
      </c>
      <c r="H40" s="14" t="s">
        <v>352</v>
      </c>
      <c r="I40" s="71" t="s">
        <v>343</v>
      </c>
      <c r="J40" s="71"/>
      <c r="K40" s="71"/>
      <c r="L40" s="71"/>
      <c r="M40" s="71">
        <v>2</v>
      </c>
      <c r="N40" s="71"/>
      <c r="O40" s="71"/>
      <c r="P40" s="71"/>
      <c r="Q40" s="71"/>
      <c r="R40" s="71"/>
      <c r="S40" s="71"/>
      <c r="T40" s="71"/>
      <c r="U40" s="71" t="s">
        <v>204</v>
      </c>
      <c r="V40" s="71" t="s">
        <v>345</v>
      </c>
    </row>
    <row r="41" spans="1:22" ht="12" customHeight="1">
      <c r="A41" s="21"/>
      <c r="B41" s="21"/>
      <c r="C41" s="4"/>
      <c r="D41" s="59"/>
      <c r="E41" s="4"/>
      <c r="F41" s="61"/>
      <c r="G41" s="61"/>
      <c r="H41" s="69" t="s">
        <v>353</v>
      </c>
      <c r="I41" s="71" t="s">
        <v>354</v>
      </c>
      <c r="J41" s="71"/>
      <c r="K41" s="71"/>
      <c r="L41" s="71"/>
      <c r="M41" s="71">
        <v>3</v>
      </c>
      <c r="N41" s="71"/>
      <c r="O41" s="71"/>
      <c r="P41" s="71"/>
      <c r="Q41" s="71"/>
      <c r="R41" s="71"/>
      <c r="S41" s="71"/>
      <c r="T41" s="71"/>
      <c r="U41" s="71"/>
      <c r="V41" s="71" t="s">
        <v>345</v>
      </c>
    </row>
    <row r="42" spans="1:22" ht="12" customHeight="1">
      <c r="A42" s="21"/>
      <c r="B42" s="21"/>
      <c r="C42" s="4"/>
      <c r="D42" s="59"/>
      <c r="E42" s="4"/>
      <c r="F42" s="61"/>
      <c r="G42" s="61"/>
      <c r="H42" s="70" t="s">
        <v>355</v>
      </c>
      <c r="I42" s="71" t="s">
        <v>354</v>
      </c>
      <c r="J42" s="71"/>
      <c r="K42" s="71"/>
      <c r="L42" s="71"/>
      <c r="M42" s="71">
        <v>3</v>
      </c>
      <c r="N42" s="71"/>
      <c r="O42" s="71"/>
      <c r="P42" s="71"/>
      <c r="Q42" s="71"/>
      <c r="R42" s="71"/>
      <c r="S42" s="71"/>
      <c r="T42" s="71"/>
      <c r="U42" s="71"/>
      <c r="V42" s="71" t="s">
        <v>345</v>
      </c>
    </row>
    <row r="43" spans="1:22" ht="12" customHeight="1">
      <c r="A43" s="21"/>
      <c r="B43" s="21"/>
      <c r="C43" s="4" t="s">
        <v>356</v>
      </c>
      <c r="D43" s="59">
        <v>0.5</v>
      </c>
      <c r="E43" s="4">
        <v>4</v>
      </c>
      <c r="F43" s="71">
        <v>16</v>
      </c>
      <c r="G43" s="71">
        <v>16</v>
      </c>
      <c r="H43" s="68" t="s">
        <v>357</v>
      </c>
      <c r="I43" s="71" t="s">
        <v>343</v>
      </c>
      <c r="J43" s="71"/>
      <c r="K43" s="71"/>
      <c r="L43" s="71"/>
      <c r="M43" s="71">
        <v>3</v>
      </c>
      <c r="N43" s="71"/>
      <c r="O43" s="71"/>
      <c r="P43" s="71"/>
      <c r="Q43" s="71"/>
      <c r="R43" s="71"/>
      <c r="S43" s="71"/>
      <c r="T43" s="71"/>
      <c r="U43" s="71" t="s">
        <v>344</v>
      </c>
      <c r="V43" s="71" t="s">
        <v>358</v>
      </c>
    </row>
    <row r="44" spans="1:22" ht="12" customHeight="1">
      <c r="A44" s="21"/>
      <c r="B44" s="21"/>
      <c r="C44" s="4"/>
      <c r="D44" s="59"/>
      <c r="E44" s="4"/>
      <c r="F44" s="71"/>
      <c r="G44" s="71"/>
      <c r="H44" s="72" t="s">
        <v>359</v>
      </c>
      <c r="I44" s="71" t="s">
        <v>343</v>
      </c>
      <c r="J44" s="71"/>
      <c r="K44" s="71"/>
      <c r="L44" s="71"/>
      <c r="M44" s="71">
        <v>3</v>
      </c>
      <c r="N44" s="71"/>
      <c r="O44" s="71"/>
      <c r="P44" s="71"/>
      <c r="Q44" s="71"/>
      <c r="R44" s="71"/>
      <c r="S44" s="71"/>
      <c r="T44" s="71"/>
      <c r="U44" s="71"/>
      <c r="V44" s="71" t="s">
        <v>358</v>
      </c>
    </row>
    <row r="45" spans="1:22" ht="12" customHeight="1">
      <c r="A45" s="21"/>
      <c r="B45" s="21"/>
      <c r="C45" s="4"/>
      <c r="D45" s="59"/>
      <c r="E45" s="4"/>
      <c r="F45" s="71"/>
      <c r="G45" s="71"/>
      <c r="H45" s="73" t="s">
        <v>360</v>
      </c>
      <c r="I45" s="71" t="s">
        <v>343</v>
      </c>
      <c r="J45" s="71"/>
      <c r="K45" s="71"/>
      <c r="L45" s="71"/>
      <c r="M45" s="71">
        <v>3</v>
      </c>
      <c r="N45" s="71"/>
      <c r="O45" s="71"/>
      <c r="P45" s="71"/>
      <c r="Q45" s="71"/>
      <c r="R45" s="71"/>
      <c r="S45" s="71"/>
      <c r="T45" s="71"/>
      <c r="U45" s="71"/>
      <c r="V45" s="71"/>
    </row>
    <row r="46" spans="1:22" ht="12" customHeight="1">
      <c r="A46" s="21"/>
      <c r="B46" s="21"/>
      <c r="C46" s="4"/>
      <c r="D46" s="59"/>
      <c r="E46" s="4"/>
      <c r="F46" s="71"/>
      <c r="G46" s="71"/>
      <c r="H46" s="72" t="s">
        <v>361</v>
      </c>
      <c r="I46" s="71" t="s">
        <v>343</v>
      </c>
      <c r="J46" s="71"/>
      <c r="K46" s="71"/>
      <c r="L46" s="71"/>
      <c r="M46" s="71">
        <v>3</v>
      </c>
      <c r="N46" s="71"/>
      <c r="O46" s="71"/>
      <c r="P46" s="71"/>
      <c r="Q46" s="71"/>
      <c r="R46" s="71"/>
      <c r="S46" s="71"/>
      <c r="T46" s="71"/>
      <c r="U46" s="71"/>
      <c r="V46" s="71" t="s">
        <v>358</v>
      </c>
    </row>
    <row r="47" spans="1:22" ht="23.25" customHeight="1">
      <c r="A47" s="21"/>
      <c r="B47" s="21"/>
      <c r="C47" s="4"/>
      <c r="D47" s="59"/>
      <c r="E47" s="4"/>
      <c r="F47" s="71"/>
      <c r="G47" s="71"/>
      <c r="H47" s="72" t="s">
        <v>362</v>
      </c>
      <c r="I47" s="71" t="s">
        <v>343</v>
      </c>
      <c r="J47" s="71"/>
      <c r="K47" s="71"/>
      <c r="L47" s="71"/>
      <c r="M47" s="71">
        <v>4</v>
      </c>
      <c r="N47" s="71"/>
      <c r="O47" s="71"/>
      <c r="P47" s="71"/>
      <c r="Q47" s="71"/>
      <c r="R47" s="71"/>
      <c r="S47" s="71"/>
      <c r="T47" s="71"/>
      <c r="U47" s="71"/>
      <c r="V47" s="71"/>
    </row>
    <row r="48" spans="1:22" ht="12" customHeight="1">
      <c r="A48" s="21"/>
      <c r="B48" s="21"/>
      <c r="C48" s="4" t="s">
        <v>363</v>
      </c>
      <c r="D48" s="59">
        <v>0.5</v>
      </c>
      <c r="E48" s="4">
        <v>4</v>
      </c>
      <c r="F48" s="61">
        <v>16</v>
      </c>
      <c r="G48" s="61">
        <v>16</v>
      </c>
      <c r="H48" s="11" t="s">
        <v>364</v>
      </c>
      <c r="I48" s="4" t="s">
        <v>305</v>
      </c>
      <c r="J48" s="4"/>
      <c r="K48" s="4"/>
      <c r="L48" s="4"/>
      <c r="M48" s="4"/>
      <c r="N48" s="4">
        <v>4</v>
      </c>
      <c r="O48" s="4"/>
      <c r="P48" s="4"/>
      <c r="Q48" s="4"/>
      <c r="R48" s="4"/>
      <c r="S48" s="4"/>
      <c r="T48" s="4"/>
      <c r="U48" s="4" t="s">
        <v>302</v>
      </c>
      <c r="V48" s="4" t="s">
        <v>303</v>
      </c>
    </row>
    <row r="49" spans="1:22" ht="12" customHeight="1">
      <c r="A49" s="21"/>
      <c r="B49" s="21"/>
      <c r="C49" s="4"/>
      <c r="D49" s="59"/>
      <c r="E49" s="4"/>
      <c r="F49" s="61"/>
      <c r="G49" s="61"/>
      <c r="H49" s="11" t="s">
        <v>365</v>
      </c>
      <c r="I49" s="4" t="s">
        <v>311</v>
      </c>
      <c r="J49" s="4"/>
      <c r="K49" s="4"/>
      <c r="L49" s="4"/>
      <c r="M49" s="4"/>
      <c r="N49" s="4">
        <v>4</v>
      </c>
      <c r="O49" s="4"/>
      <c r="P49" s="4"/>
      <c r="Q49" s="4"/>
      <c r="R49" s="4"/>
      <c r="S49" s="4"/>
      <c r="T49" s="4"/>
      <c r="U49" s="4"/>
      <c r="V49" s="4" t="s">
        <v>303</v>
      </c>
    </row>
    <row r="50" spans="1:22" ht="12" customHeight="1">
      <c r="A50" s="21"/>
      <c r="B50" s="21"/>
      <c r="C50" s="4"/>
      <c r="D50" s="59"/>
      <c r="E50" s="4"/>
      <c r="F50" s="61"/>
      <c r="G50" s="61"/>
      <c r="H50" s="11" t="s">
        <v>366</v>
      </c>
      <c r="I50" s="21" t="s">
        <v>343</v>
      </c>
      <c r="J50" s="4"/>
      <c r="K50" s="4"/>
      <c r="L50" s="4"/>
      <c r="M50" s="4"/>
      <c r="N50" s="4">
        <v>4</v>
      </c>
      <c r="O50" s="4"/>
      <c r="P50" s="4"/>
      <c r="Q50" s="4"/>
      <c r="R50" s="4"/>
      <c r="S50" s="4"/>
      <c r="T50" s="4"/>
      <c r="U50" s="4"/>
      <c r="V50" s="4" t="s">
        <v>303</v>
      </c>
    </row>
    <row r="51" spans="1:22" ht="16.5" customHeight="1">
      <c r="A51" s="21"/>
      <c r="B51" s="21"/>
      <c r="C51" s="4"/>
      <c r="D51" s="59"/>
      <c r="E51" s="4"/>
      <c r="F51" s="61"/>
      <c r="G51" s="61"/>
      <c r="H51" s="11" t="s">
        <v>367</v>
      </c>
      <c r="I51" s="4" t="s">
        <v>309</v>
      </c>
      <c r="J51" s="4"/>
      <c r="K51" s="4"/>
      <c r="L51" s="4"/>
      <c r="M51" s="4"/>
      <c r="N51" s="4">
        <v>4</v>
      </c>
      <c r="O51" s="4"/>
      <c r="P51" s="4"/>
      <c r="Q51" s="4"/>
      <c r="R51" s="4"/>
      <c r="S51" s="4"/>
      <c r="T51" s="4"/>
      <c r="U51" s="4"/>
      <c r="V51" s="4" t="s">
        <v>303</v>
      </c>
    </row>
    <row r="52" spans="1:22" ht="12" customHeight="1">
      <c r="A52" s="21"/>
      <c r="B52" s="21"/>
      <c r="C52" s="4" t="s">
        <v>368</v>
      </c>
      <c r="D52" s="5">
        <v>3.5</v>
      </c>
      <c r="E52" s="4">
        <v>5</v>
      </c>
      <c r="F52" s="4">
        <v>8</v>
      </c>
      <c r="G52" s="4">
        <v>8</v>
      </c>
      <c r="H52" s="11" t="s">
        <v>369</v>
      </c>
      <c r="I52" s="4" t="s">
        <v>309</v>
      </c>
      <c r="J52" s="4"/>
      <c r="K52" s="4"/>
      <c r="L52" s="4"/>
      <c r="M52" s="4"/>
      <c r="N52" s="4">
        <v>2</v>
      </c>
      <c r="O52" s="4"/>
      <c r="P52" s="4"/>
      <c r="Q52" s="4"/>
      <c r="R52" s="4"/>
      <c r="S52" s="4"/>
      <c r="T52" s="4"/>
      <c r="U52" s="4" t="s">
        <v>336</v>
      </c>
      <c r="V52" s="4" t="s">
        <v>303</v>
      </c>
    </row>
    <row r="53" spans="1:22" ht="12" customHeight="1">
      <c r="A53" s="21"/>
      <c r="B53" s="21"/>
      <c r="C53" s="4"/>
      <c r="D53" s="5"/>
      <c r="E53" s="4"/>
      <c r="F53" s="4"/>
      <c r="G53" s="4"/>
      <c r="H53" s="11" t="s">
        <v>370</v>
      </c>
      <c r="I53" s="4" t="s">
        <v>305</v>
      </c>
      <c r="J53" s="4"/>
      <c r="K53" s="4"/>
      <c r="L53" s="4"/>
      <c r="M53" s="4"/>
      <c r="N53" s="4">
        <v>1</v>
      </c>
      <c r="O53" s="4"/>
      <c r="P53" s="4"/>
      <c r="Q53" s="4"/>
      <c r="R53" s="4"/>
      <c r="S53" s="4"/>
      <c r="T53" s="4"/>
      <c r="U53" s="4"/>
      <c r="V53" s="4" t="s">
        <v>303</v>
      </c>
    </row>
    <row r="54" spans="1:22" ht="12" customHeight="1">
      <c r="A54" s="21"/>
      <c r="B54" s="21"/>
      <c r="C54" s="4"/>
      <c r="D54" s="5"/>
      <c r="E54" s="4"/>
      <c r="F54" s="4"/>
      <c r="G54" s="4"/>
      <c r="H54" s="11" t="s">
        <v>371</v>
      </c>
      <c r="I54" s="4" t="s">
        <v>309</v>
      </c>
      <c r="J54" s="4"/>
      <c r="K54" s="4"/>
      <c r="L54" s="4"/>
      <c r="M54" s="4"/>
      <c r="N54" s="4">
        <v>2</v>
      </c>
      <c r="O54" s="4"/>
      <c r="P54" s="4"/>
      <c r="Q54" s="4"/>
      <c r="R54" s="4"/>
      <c r="S54" s="4"/>
      <c r="T54" s="4"/>
      <c r="U54" s="4"/>
      <c r="V54" s="4" t="s">
        <v>303</v>
      </c>
    </row>
    <row r="55" spans="1:22" ht="12" customHeight="1">
      <c r="A55" s="21"/>
      <c r="B55" s="21"/>
      <c r="C55" s="4"/>
      <c r="D55" s="5"/>
      <c r="E55" s="4"/>
      <c r="F55" s="4"/>
      <c r="G55" s="4"/>
      <c r="H55" s="11" t="s">
        <v>372</v>
      </c>
      <c r="I55" s="4" t="s">
        <v>311</v>
      </c>
      <c r="J55" s="4"/>
      <c r="K55" s="4"/>
      <c r="L55" s="4"/>
      <c r="M55" s="4"/>
      <c r="N55" s="4">
        <v>2</v>
      </c>
      <c r="O55" s="4"/>
      <c r="P55" s="4"/>
      <c r="Q55" s="4"/>
      <c r="R55" s="4"/>
      <c r="S55" s="4"/>
      <c r="T55" s="4"/>
      <c r="U55" s="4"/>
      <c r="V55" s="4" t="s">
        <v>303</v>
      </c>
    </row>
    <row r="56" spans="1:22" ht="12" customHeight="1">
      <c r="A56" s="21"/>
      <c r="B56" s="21"/>
      <c r="C56" s="4"/>
      <c r="D56" s="5"/>
      <c r="E56" s="4"/>
      <c r="F56" s="4"/>
      <c r="G56" s="4"/>
      <c r="H56" s="11" t="s">
        <v>373</v>
      </c>
      <c r="I56" s="4" t="s">
        <v>309</v>
      </c>
      <c r="J56" s="4"/>
      <c r="K56" s="4"/>
      <c r="L56" s="4"/>
      <c r="M56" s="4"/>
      <c r="N56" s="4">
        <v>1</v>
      </c>
      <c r="O56" s="4"/>
      <c r="P56" s="4"/>
      <c r="Q56" s="4"/>
      <c r="R56" s="4"/>
      <c r="S56" s="4"/>
      <c r="T56" s="4"/>
      <c r="U56" s="4"/>
      <c r="V56" s="4" t="s">
        <v>303</v>
      </c>
    </row>
    <row r="57" spans="1:22" ht="22.5" customHeight="1">
      <c r="A57" s="51" t="s">
        <v>296</v>
      </c>
      <c r="B57" s="74" t="s">
        <v>340</v>
      </c>
      <c r="C57" s="56" t="s">
        <v>374</v>
      </c>
      <c r="D57" s="57">
        <v>0.5</v>
      </c>
      <c r="E57" s="56">
        <v>7</v>
      </c>
      <c r="F57" s="58">
        <v>16</v>
      </c>
      <c r="G57" s="58">
        <v>16</v>
      </c>
      <c r="H57" s="75" t="s">
        <v>375</v>
      </c>
      <c r="I57" s="56" t="s">
        <v>305</v>
      </c>
      <c r="J57" s="56"/>
      <c r="K57" s="56"/>
      <c r="L57" s="56"/>
      <c r="M57" s="56"/>
      <c r="N57" s="56"/>
      <c r="O57" s="56"/>
      <c r="P57" s="56">
        <v>2</v>
      </c>
      <c r="Q57" s="56"/>
      <c r="R57" s="56"/>
      <c r="S57" s="56"/>
      <c r="T57" s="56"/>
      <c r="U57" s="56" t="s">
        <v>302</v>
      </c>
      <c r="V57" s="56" t="s">
        <v>303</v>
      </c>
    </row>
    <row r="58" spans="1:22" ht="12" customHeight="1">
      <c r="A58" s="51"/>
      <c r="B58" s="74"/>
      <c r="C58" s="4"/>
      <c r="D58" s="59"/>
      <c r="E58" s="4"/>
      <c r="F58" s="61"/>
      <c r="G58" s="61"/>
      <c r="H58" s="76" t="s">
        <v>376</v>
      </c>
      <c r="I58" s="4" t="s">
        <v>311</v>
      </c>
      <c r="J58" s="4"/>
      <c r="K58" s="4"/>
      <c r="L58" s="4"/>
      <c r="M58" s="4"/>
      <c r="N58" s="4"/>
      <c r="O58" s="4"/>
      <c r="P58" s="4">
        <v>2</v>
      </c>
      <c r="Q58" s="4"/>
      <c r="R58" s="4"/>
      <c r="S58" s="4"/>
      <c r="T58" s="4"/>
      <c r="U58" s="4"/>
      <c r="V58" s="4" t="s">
        <v>303</v>
      </c>
    </row>
    <row r="59" spans="1:22" ht="12" customHeight="1">
      <c r="A59" s="51"/>
      <c r="B59" s="74"/>
      <c r="C59" s="4"/>
      <c r="D59" s="59"/>
      <c r="E59" s="4"/>
      <c r="F59" s="61"/>
      <c r="G59" s="61"/>
      <c r="H59" s="76" t="s">
        <v>377</v>
      </c>
      <c r="I59" s="4" t="s">
        <v>305</v>
      </c>
      <c r="J59" s="4"/>
      <c r="K59" s="4"/>
      <c r="L59" s="4"/>
      <c r="M59" s="4"/>
      <c r="N59" s="4"/>
      <c r="O59" s="4"/>
      <c r="P59" s="4">
        <v>2</v>
      </c>
      <c r="Q59" s="4"/>
      <c r="R59" s="4"/>
      <c r="S59" s="4"/>
      <c r="T59" s="4"/>
      <c r="U59" s="4"/>
      <c r="V59" s="4" t="s">
        <v>303</v>
      </c>
    </row>
    <row r="60" spans="1:22" ht="12" customHeight="1">
      <c r="A60" s="51"/>
      <c r="B60" s="74"/>
      <c r="C60" s="4"/>
      <c r="D60" s="59"/>
      <c r="E60" s="4"/>
      <c r="F60" s="61"/>
      <c r="G60" s="61"/>
      <c r="H60" s="76" t="s">
        <v>378</v>
      </c>
      <c r="I60" s="4" t="s">
        <v>305</v>
      </c>
      <c r="J60" s="4"/>
      <c r="K60" s="4"/>
      <c r="L60" s="4"/>
      <c r="M60" s="4"/>
      <c r="N60" s="4"/>
      <c r="O60" s="4"/>
      <c r="P60" s="4">
        <v>2</v>
      </c>
      <c r="Q60" s="4"/>
      <c r="R60" s="4"/>
      <c r="S60" s="4"/>
      <c r="T60" s="4"/>
      <c r="U60" s="4"/>
      <c r="V60" s="4" t="s">
        <v>303</v>
      </c>
    </row>
    <row r="61" spans="1:22" ht="24.75" customHeight="1">
      <c r="A61" s="51"/>
      <c r="B61" s="74"/>
      <c r="C61" s="4"/>
      <c r="D61" s="59"/>
      <c r="E61" s="4"/>
      <c r="F61" s="61"/>
      <c r="G61" s="61"/>
      <c r="H61" s="76" t="s">
        <v>379</v>
      </c>
      <c r="I61" s="4" t="s">
        <v>311</v>
      </c>
      <c r="J61" s="4"/>
      <c r="K61" s="4"/>
      <c r="L61" s="4"/>
      <c r="M61" s="4"/>
      <c r="N61" s="4"/>
      <c r="O61" s="4"/>
      <c r="P61" s="4">
        <v>2</v>
      </c>
      <c r="Q61" s="4"/>
      <c r="R61" s="4"/>
      <c r="S61" s="4"/>
      <c r="T61" s="4"/>
      <c r="U61" s="4"/>
      <c r="V61" s="4" t="s">
        <v>303</v>
      </c>
    </row>
    <row r="62" spans="1:22" ht="27" customHeight="1">
      <c r="A62" s="51"/>
      <c r="B62" s="74"/>
      <c r="C62" s="4"/>
      <c r="D62" s="59"/>
      <c r="E62" s="4"/>
      <c r="F62" s="61"/>
      <c r="G62" s="61"/>
      <c r="H62" s="76" t="s">
        <v>380</v>
      </c>
      <c r="I62" s="4" t="s">
        <v>311</v>
      </c>
      <c r="J62" s="4"/>
      <c r="K62" s="4"/>
      <c r="L62" s="4"/>
      <c r="M62" s="4"/>
      <c r="N62" s="4"/>
      <c r="O62" s="4"/>
      <c r="P62" s="4">
        <v>2</v>
      </c>
      <c r="Q62" s="4"/>
      <c r="R62" s="4"/>
      <c r="S62" s="4"/>
      <c r="T62" s="4"/>
      <c r="U62" s="4"/>
      <c r="V62" s="4" t="s">
        <v>303</v>
      </c>
    </row>
    <row r="63" spans="1:22" ht="23.25" customHeight="1">
      <c r="A63" s="51"/>
      <c r="B63" s="74"/>
      <c r="C63" s="4"/>
      <c r="D63" s="59"/>
      <c r="E63" s="4"/>
      <c r="F63" s="61"/>
      <c r="G63" s="61"/>
      <c r="H63" s="76" t="s">
        <v>381</v>
      </c>
      <c r="I63" s="4" t="s">
        <v>309</v>
      </c>
      <c r="J63" s="4"/>
      <c r="K63" s="4"/>
      <c r="L63" s="4"/>
      <c r="M63" s="4"/>
      <c r="N63" s="4"/>
      <c r="O63" s="4"/>
      <c r="P63" s="4">
        <v>4</v>
      </c>
      <c r="Q63" s="4"/>
      <c r="R63" s="4"/>
      <c r="S63" s="4"/>
      <c r="T63" s="4"/>
      <c r="U63" s="4"/>
      <c r="V63" s="4" t="s">
        <v>303</v>
      </c>
    </row>
    <row r="64" spans="1:22" ht="27.75" customHeight="1">
      <c r="A64" s="51"/>
      <c r="B64" s="74"/>
      <c r="C64" s="4" t="s">
        <v>382</v>
      </c>
      <c r="D64" s="59">
        <v>0.5</v>
      </c>
      <c r="E64" s="4">
        <v>3</v>
      </c>
      <c r="F64" s="61">
        <v>16</v>
      </c>
      <c r="G64" s="61">
        <v>16</v>
      </c>
      <c r="H64" s="76" t="s">
        <v>383</v>
      </c>
      <c r="I64" s="4" t="s">
        <v>311</v>
      </c>
      <c r="J64" s="4"/>
      <c r="K64" s="4"/>
      <c r="L64" s="4"/>
      <c r="M64" s="4"/>
      <c r="N64" s="4"/>
      <c r="O64" s="4"/>
      <c r="P64" s="4">
        <v>3</v>
      </c>
      <c r="Q64" s="4"/>
      <c r="R64" s="4"/>
      <c r="S64" s="4"/>
      <c r="T64" s="4"/>
      <c r="U64" s="4" t="s">
        <v>302</v>
      </c>
      <c r="V64" s="4" t="s">
        <v>303</v>
      </c>
    </row>
    <row r="65" spans="1:22" ht="12" customHeight="1">
      <c r="A65" s="51"/>
      <c r="B65" s="74"/>
      <c r="C65" s="4"/>
      <c r="D65" s="59"/>
      <c r="E65" s="4"/>
      <c r="F65" s="61"/>
      <c r="G65" s="61"/>
      <c r="H65" s="76" t="s">
        <v>384</v>
      </c>
      <c r="I65" s="4" t="s">
        <v>311</v>
      </c>
      <c r="J65" s="4"/>
      <c r="K65" s="4"/>
      <c r="L65" s="4"/>
      <c r="M65" s="4"/>
      <c r="N65" s="4"/>
      <c r="O65" s="4"/>
      <c r="P65" s="4">
        <v>3</v>
      </c>
      <c r="Q65" s="4"/>
      <c r="R65" s="4"/>
      <c r="S65" s="4"/>
      <c r="T65" s="4"/>
      <c r="U65" s="4"/>
      <c r="V65" s="4" t="s">
        <v>303</v>
      </c>
    </row>
    <row r="66" spans="1:22" ht="23.25" customHeight="1">
      <c r="A66" s="51"/>
      <c r="B66" s="74"/>
      <c r="C66" s="4"/>
      <c r="D66" s="59"/>
      <c r="E66" s="4"/>
      <c r="F66" s="61"/>
      <c r="G66" s="61"/>
      <c r="H66" s="76" t="s">
        <v>385</v>
      </c>
      <c r="I66" s="4" t="s">
        <v>311</v>
      </c>
      <c r="J66" s="4"/>
      <c r="K66" s="4"/>
      <c r="L66" s="4"/>
      <c r="M66" s="4"/>
      <c r="N66" s="4"/>
      <c r="O66" s="4"/>
      <c r="P66" s="4">
        <v>10</v>
      </c>
      <c r="Q66" s="4"/>
      <c r="R66" s="4"/>
      <c r="S66" s="4"/>
      <c r="T66" s="4"/>
      <c r="U66" s="4"/>
      <c r="V66" s="4" t="s">
        <v>303</v>
      </c>
    </row>
    <row r="67" spans="1:22" ht="23.25" customHeight="1">
      <c r="A67" s="51"/>
      <c r="B67" s="74"/>
      <c r="C67" s="47" t="s">
        <v>386</v>
      </c>
      <c r="D67" s="48">
        <v>3</v>
      </c>
      <c r="E67" s="47">
        <v>3</v>
      </c>
      <c r="F67" s="49">
        <v>8</v>
      </c>
      <c r="G67" s="49">
        <v>8</v>
      </c>
      <c r="H67" s="76" t="s">
        <v>387</v>
      </c>
      <c r="I67" s="4" t="s">
        <v>309</v>
      </c>
      <c r="J67" s="4"/>
      <c r="K67" s="4"/>
      <c r="L67" s="4"/>
      <c r="M67" s="4"/>
      <c r="N67" s="4"/>
      <c r="O67" s="4"/>
      <c r="P67" s="4">
        <v>4</v>
      </c>
      <c r="Q67" s="4"/>
      <c r="R67" s="4"/>
      <c r="S67" s="4"/>
      <c r="T67" s="4"/>
      <c r="U67" s="47" t="s">
        <v>336</v>
      </c>
      <c r="V67" s="4" t="s">
        <v>303</v>
      </c>
    </row>
    <row r="68" spans="1:22" ht="12" customHeight="1">
      <c r="A68" s="51"/>
      <c r="B68" s="74"/>
      <c r="C68" s="51"/>
      <c r="D68" s="82"/>
      <c r="E68" s="82"/>
      <c r="F68" s="82"/>
      <c r="G68" s="82"/>
      <c r="H68" s="76" t="s">
        <v>388</v>
      </c>
      <c r="I68" s="4" t="s">
        <v>309</v>
      </c>
      <c r="J68" s="4"/>
      <c r="K68" s="4"/>
      <c r="L68" s="4"/>
      <c r="M68" s="4"/>
      <c r="N68" s="4"/>
      <c r="O68" s="4"/>
      <c r="P68" s="4">
        <v>2</v>
      </c>
      <c r="Q68" s="4"/>
      <c r="R68" s="4"/>
      <c r="S68" s="4"/>
      <c r="T68" s="4"/>
      <c r="U68" s="82"/>
      <c r="V68" s="4" t="s">
        <v>303</v>
      </c>
    </row>
    <row r="69" spans="1:22" ht="12" customHeight="1">
      <c r="A69" s="51"/>
      <c r="B69" s="74"/>
      <c r="C69" s="56"/>
      <c r="D69" s="83"/>
      <c r="E69" s="83"/>
      <c r="F69" s="83"/>
      <c r="G69" s="83"/>
      <c r="H69" s="76" t="s">
        <v>389</v>
      </c>
      <c r="I69" s="4" t="s">
        <v>309</v>
      </c>
      <c r="J69" s="4"/>
      <c r="K69" s="4"/>
      <c r="L69" s="4"/>
      <c r="M69" s="4"/>
      <c r="N69" s="4"/>
      <c r="O69" s="4"/>
      <c r="P69" s="4">
        <v>2</v>
      </c>
      <c r="Q69" s="4"/>
      <c r="R69" s="4"/>
      <c r="S69" s="4"/>
      <c r="T69" s="4"/>
      <c r="U69" s="83"/>
      <c r="V69" s="4" t="s">
        <v>303</v>
      </c>
    </row>
    <row r="70" spans="1:22" ht="12" customHeight="1">
      <c r="A70" s="51"/>
      <c r="B70" s="84"/>
      <c r="C70" s="64" t="s">
        <v>339</v>
      </c>
      <c r="D70" s="66">
        <f>SUM(D35:D69)</f>
        <v>12.5</v>
      </c>
      <c r="E70" s="66">
        <f>SUM(E35:E69)</f>
        <v>34</v>
      </c>
      <c r="F70" s="66">
        <f>SUM(F35:F69)</f>
        <v>104</v>
      </c>
      <c r="G70" s="66">
        <f>SUM(G35:G69)</f>
        <v>104</v>
      </c>
      <c r="H70" s="85"/>
      <c r="I70" s="64"/>
      <c r="J70" s="64">
        <f>SUM(J35:J69)</f>
        <v>16</v>
      </c>
      <c r="K70" s="64">
        <f aca="true" t="shared" si="1" ref="K70:T70">SUM(K35:K69)</f>
        <v>0</v>
      </c>
      <c r="L70" s="64">
        <f t="shared" si="1"/>
        <v>0</v>
      </c>
      <c r="M70" s="64">
        <f t="shared" si="1"/>
        <v>24</v>
      </c>
      <c r="N70" s="64">
        <f t="shared" si="1"/>
        <v>24</v>
      </c>
      <c r="O70" s="64">
        <f t="shared" si="1"/>
        <v>0</v>
      </c>
      <c r="P70" s="64">
        <f t="shared" si="1"/>
        <v>40</v>
      </c>
      <c r="Q70" s="64">
        <f t="shared" si="1"/>
        <v>0</v>
      </c>
      <c r="R70" s="64">
        <f t="shared" si="1"/>
        <v>0</v>
      </c>
      <c r="S70" s="64">
        <f t="shared" si="1"/>
        <v>0</v>
      </c>
      <c r="T70" s="64">
        <f t="shared" si="1"/>
        <v>0</v>
      </c>
      <c r="U70" s="64"/>
      <c r="V70" s="12"/>
    </row>
    <row r="71" spans="1:22" ht="12" customHeight="1">
      <c r="A71" s="51"/>
      <c r="B71" s="47" t="s">
        <v>390</v>
      </c>
      <c r="C71" s="4" t="s">
        <v>391</v>
      </c>
      <c r="D71" s="86">
        <v>0.5</v>
      </c>
      <c r="E71" s="4">
        <v>6</v>
      </c>
      <c r="F71" s="4">
        <v>16</v>
      </c>
      <c r="G71" s="4">
        <v>16</v>
      </c>
      <c r="H71" s="87" t="s">
        <v>392</v>
      </c>
      <c r="I71" s="4" t="s">
        <v>309</v>
      </c>
      <c r="J71" s="4"/>
      <c r="K71" s="4"/>
      <c r="L71" s="4"/>
      <c r="M71" s="4"/>
      <c r="N71" s="12"/>
      <c r="O71" s="12"/>
      <c r="P71" s="4"/>
      <c r="Q71" s="4">
        <v>2</v>
      </c>
      <c r="R71" s="4"/>
      <c r="S71" s="4"/>
      <c r="T71" s="4"/>
      <c r="U71" s="4" t="s">
        <v>302</v>
      </c>
      <c r="V71" s="4" t="s">
        <v>303</v>
      </c>
    </row>
    <row r="72" spans="1:22" ht="12" customHeight="1">
      <c r="A72" s="51"/>
      <c r="B72" s="51"/>
      <c r="C72" s="4"/>
      <c r="D72" s="86"/>
      <c r="E72" s="4"/>
      <c r="F72" s="4"/>
      <c r="G72" s="4"/>
      <c r="H72" s="88" t="s">
        <v>393</v>
      </c>
      <c r="I72" s="4" t="s">
        <v>309</v>
      </c>
      <c r="J72" s="4"/>
      <c r="K72" s="4"/>
      <c r="L72" s="4"/>
      <c r="M72" s="4"/>
      <c r="N72" s="12"/>
      <c r="O72" s="12"/>
      <c r="P72" s="4"/>
      <c r="Q72" s="4">
        <v>2</v>
      </c>
      <c r="R72" s="4"/>
      <c r="S72" s="4"/>
      <c r="T72" s="4"/>
      <c r="U72" s="4"/>
      <c r="V72" s="4" t="s">
        <v>303</v>
      </c>
    </row>
    <row r="73" spans="1:22" ht="12" customHeight="1">
      <c r="A73" s="51"/>
      <c r="B73" s="51"/>
      <c r="C73" s="4"/>
      <c r="D73" s="86"/>
      <c r="E73" s="4"/>
      <c r="F73" s="4"/>
      <c r="G73" s="4"/>
      <c r="H73" s="88" t="s">
        <v>394</v>
      </c>
      <c r="I73" s="4" t="s">
        <v>309</v>
      </c>
      <c r="J73" s="4"/>
      <c r="K73" s="4"/>
      <c r="L73" s="4"/>
      <c r="M73" s="4"/>
      <c r="N73" s="12"/>
      <c r="O73" s="12"/>
      <c r="P73" s="4"/>
      <c r="Q73" s="4">
        <v>2</v>
      </c>
      <c r="R73" s="4"/>
      <c r="S73" s="4"/>
      <c r="T73" s="4"/>
      <c r="U73" s="4"/>
      <c r="V73" s="4" t="s">
        <v>303</v>
      </c>
    </row>
    <row r="74" spans="1:22" ht="12" customHeight="1">
      <c r="A74" s="51"/>
      <c r="B74" s="51"/>
      <c r="C74" s="4"/>
      <c r="D74" s="86"/>
      <c r="E74" s="4"/>
      <c r="F74" s="4"/>
      <c r="G74" s="4"/>
      <c r="H74" s="88" t="s">
        <v>395</v>
      </c>
      <c r="I74" s="4" t="s">
        <v>311</v>
      </c>
      <c r="J74" s="4"/>
      <c r="K74" s="4"/>
      <c r="L74" s="4"/>
      <c r="M74" s="4"/>
      <c r="N74" s="12"/>
      <c r="O74" s="12"/>
      <c r="P74" s="4"/>
      <c r="Q74" s="4">
        <v>2</v>
      </c>
      <c r="R74" s="4"/>
      <c r="S74" s="4"/>
      <c r="T74" s="4"/>
      <c r="U74" s="4"/>
      <c r="V74" s="4" t="s">
        <v>303</v>
      </c>
    </row>
    <row r="75" spans="1:22" ht="12" customHeight="1">
      <c r="A75" s="51"/>
      <c r="B75" s="51"/>
      <c r="C75" s="4"/>
      <c r="D75" s="86"/>
      <c r="E75" s="4"/>
      <c r="F75" s="4"/>
      <c r="G75" s="4"/>
      <c r="H75" s="88" t="s">
        <v>396</v>
      </c>
      <c r="I75" s="4" t="s">
        <v>311</v>
      </c>
      <c r="J75" s="4"/>
      <c r="K75" s="4"/>
      <c r="L75" s="4"/>
      <c r="M75" s="4"/>
      <c r="N75" s="12"/>
      <c r="O75" s="12"/>
      <c r="P75" s="4"/>
      <c r="Q75" s="4"/>
      <c r="R75" s="4"/>
      <c r="S75" s="4">
        <v>4</v>
      </c>
      <c r="T75" s="4"/>
      <c r="U75" s="4"/>
      <c r="V75" s="4" t="s">
        <v>303</v>
      </c>
    </row>
    <row r="76" spans="1:22" ht="12" customHeight="1">
      <c r="A76" s="51"/>
      <c r="B76" s="51"/>
      <c r="C76" s="4"/>
      <c r="D76" s="86"/>
      <c r="E76" s="4"/>
      <c r="F76" s="4"/>
      <c r="G76" s="4"/>
      <c r="H76" s="88" t="s">
        <v>397</v>
      </c>
      <c r="I76" s="4" t="s">
        <v>311</v>
      </c>
      <c r="J76" s="4"/>
      <c r="K76" s="4"/>
      <c r="L76" s="4"/>
      <c r="M76" s="4"/>
      <c r="N76" s="12"/>
      <c r="O76" s="12"/>
      <c r="P76" s="4"/>
      <c r="Q76" s="4"/>
      <c r="R76" s="4"/>
      <c r="S76" s="4">
        <v>4</v>
      </c>
      <c r="T76" s="4"/>
      <c r="U76" s="4"/>
      <c r="V76" s="4" t="s">
        <v>303</v>
      </c>
    </row>
    <row r="77" spans="1:22" ht="12" customHeight="1">
      <c r="A77" s="51"/>
      <c r="B77" s="51"/>
      <c r="C77" s="5" t="s">
        <v>398</v>
      </c>
      <c r="D77" s="89">
        <v>0.5</v>
      </c>
      <c r="E77" s="90">
        <v>6</v>
      </c>
      <c r="F77" s="90">
        <v>16</v>
      </c>
      <c r="G77" s="90">
        <v>16</v>
      </c>
      <c r="H77" s="87" t="s">
        <v>399</v>
      </c>
      <c r="I77" s="4" t="s">
        <v>309</v>
      </c>
      <c r="J77" s="4"/>
      <c r="K77" s="4"/>
      <c r="L77" s="4"/>
      <c r="M77" s="4"/>
      <c r="N77" s="12"/>
      <c r="O77" s="12"/>
      <c r="P77" s="4"/>
      <c r="Q77" s="4">
        <v>4</v>
      </c>
      <c r="R77" s="4"/>
      <c r="S77" s="4"/>
      <c r="T77" s="4"/>
      <c r="U77" s="47" t="s">
        <v>302</v>
      </c>
      <c r="V77" s="4" t="s">
        <v>303</v>
      </c>
    </row>
    <row r="78" spans="1:22" ht="12" customHeight="1">
      <c r="A78" s="51"/>
      <c r="B78" s="51"/>
      <c r="C78" s="5"/>
      <c r="D78" s="91"/>
      <c r="E78" s="92"/>
      <c r="F78" s="92"/>
      <c r="G78" s="92"/>
      <c r="H78" s="88" t="s">
        <v>400</v>
      </c>
      <c r="I78" s="4" t="s">
        <v>309</v>
      </c>
      <c r="J78" s="4"/>
      <c r="K78" s="4"/>
      <c r="L78" s="4"/>
      <c r="M78" s="4"/>
      <c r="N78" s="12"/>
      <c r="O78" s="12"/>
      <c r="P78" s="4"/>
      <c r="Q78" s="4">
        <v>4</v>
      </c>
      <c r="R78" s="4"/>
      <c r="S78" s="4"/>
      <c r="T78" s="4"/>
      <c r="U78" s="51"/>
      <c r="V78" s="4" t="s">
        <v>303</v>
      </c>
    </row>
    <row r="79" spans="1:22" ht="12" customHeight="1">
      <c r="A79" s="51"/>
      <c r="B79" s="51"/>
      <c r="C79" s="5"/>
      <c r="D79" s="91"/>
      <c r="E79" s="92"/>
      <c r="F79" s="92"/>
      <c r="G79" s="92"/>
      <c r="H79" s="88" t="s">
        <v>401</v>
      </c>
      <c r="I79" s="4" t="s">
        <v>309</v>
      </c>
      <c r="J79" s="4"/>
      <c r="K79" s="4"/>
      <c r="L79" s="4"/>
      <c r="M79" s="4"/>
      <c r="N79" s="12"/>
      <c r="O79" s="12"/>
      <c r="P79" s="4"/>
      <c r="Q79" s="4">
        <v>2</v>
      </c>
      <c r="R79" s="4"/>
      <c r="S79" s="4"/>
      <c r="T79" s="4"/>
      <c r="U79" s="51"/>
      <c r="V79" s="4" t="s">
        <v>303</v>
      </c>
    </row>
    <row r="80" spans="1:22" ht="12" customHeight="1">
      <c r="A80" s="51"/>
      <c r="B80" s="51"/>
      <c r="C80" s="5"/>
      <c r="D80" s="91"/>
      <c r="E80" s="92"/>
      <c r="F80" s="92"/>
      <c r="G80" s="92"/>
      <c r="H80" s="87" t="s">
        <v>402</v>
      </c>
      <c r="I80" s="4" t="s">
        <v>311</v>
      </c>
      <c r="J80" s="4"/>
      <c r="K80" s="4"/>
      <c r="L80" s="4"/>
      <c r="M80" s="4"/>
      <c r="N80" s="12"/>
      <c r="O80" s="12"/>
      <c r="P80" s="4"/>
      <c r="Q80" s="4">
        <v>2</v>
      </c>
      <c r="R80" s="4"/>
      <c r="S80" s="4"/>
      <c r="T80" s="4"/>
      <c r="U80" s="51"/>
      <c r="V80" s="4" t="s">
        <v>303</v>
      </c>
    </row>
    <row r="81" spans="1:22" ht="12" customHeight="1">
      <c r="A81" s="51"/>
      <c r="B81" s="51"/>
      <c r="C81" s="5"/>
      <c r="D81" s="91"/>
      <c r="E81" s="92"/>
      <c r="F81" s="92"/>
      <c r="G81" s="92"/>
      <c r="H81" s="88" t="s">
        <v>403</v>
      </c>
      <c r="I81" s="4" t="s">
        <v>311</v>
      </c>
      <c r="J81" s="4"/>
      <c r="K81" s="4"/>
      <c r="L81" s="4"/>
      <c r="M81" s="4"/>
      <c r="N81" s="12"/>
      <c r="O81" s="12"/>
      <c r="P81" s="4"/>
      <c r="Q81" s="4"/>
      <c r="R81" s="4"/>
      <c r="S81" s="4">
        <v>2</v>
      </c>
      <c r="T81" s="4"/>
      <c r="U81" s="51"/>
      <c r="V81" s="4" t="s">
        <v>303</v>
      </c>
    </row>
    <row r="82" spans="1:22" ht="12" customHeight="1">
      <c r="A82" s="51"/>
      <c r="B82" s="51"/>
      <c r="C82" s="5"/>
      <c r="D82" s="93"/>
      <c r="E82" s="94"/>
      <c r="F82" s="94"/>
      <c r="G82" s="94"/>
      <c r="H82" s="88" t="s">
        <v>404</v>
      </c>
      <c r="I82" s="4" t="s">
        <v>309</v>
      </c>
      <c r="J82" s="4"/>
      <c r="K82" s="4"/>
      <c r="L82" s="4"/>
      <c r="M82" s="4"/>
      <c r="N82" s="12"/>
      <c r="O82" s="12"/>
      <c r="P82" s="4"/>
      <c r="Q82" s="4"/>
      <c r="R82" s="4"/>
      <c r="S82" s="4">
        <v>2</v>
      </c>
      <c r="T82" s="4"/>
      <c r="U82" s="56"/>
      <c r="V82" s="4" t="s">
        <v>303</v>
      </c>
    </row>
    <row r="83" spans="1:22" ht="39" customHeight="1">
      <c r="A83" s="51"/>
      <c r="B83" s="51"/>
      <c r="C83" s="12" t="s">
        <v>405</v>
      </c>
      <c r="D83" s="86">
        <v>2</v>
      </c>
      <c r="E83" s="95">
        <v>1</v>
      </c>
      <c r="F83" s="61">
        <v>2</v>
      </c>
      <c r="G83" s="61">
        <v>2</v>
      </c>
      <c r="H83" s="88" t="s">
        <v>406</v>
      </c>
      <c r="I83" s="4" t="s">
        <v>311</v>
      </c>
      <c r="J83" s="4"/>
      <c r="K83" s="4"/>
      <c r="L83" s="4"/>
      <c r="M83" s="4"/>
      <c r="N83" s="12"/>
      <c r="O83" s="12"/>
      <c r="P83" s="4"/>
      <c r="Q83" s="4">
        <v>2</v>
      </c>
      <c r="R83" s="4"/>
      <c r="S83" s="4"/>
      <c r="T83" s="4"/>
      <c r="U83" s="4" t="s">
        <v>336</v>
      </c>
      <c r="V83" s="4" t="s">
        <v>303</v>
      </c>
    </row>
    <row r="84" spans="1:22" ht="12" customHeight="1">
      <c r="A84" s="51"/>
      <c r="B84" s="51"/>
      <c r="C84" s="96" t="s">
        <v>407</v>
      </c>
      <c r="D84" s="97">
        <v>0.5</v>
      </c>
      <c r="E84" s="96">
        <v>4</v>
      </c>
      <c r="F84" s="96">
        <v>16</v>
      </c>
      <c r="G84" s="96">
        <v>16</v>
      </c>
      <c r="H84" s="88" t="s">
        <v>408</v>
      </c>
      <c r="I84" s="4" t="s">
        <v>309</v>
      </c>
      <c r="J84" s="4"/>
      <c r="K84" s="4"/>
      <c r="L84" s="4"/>
      <c r="M84" s="4"/>
      <c r="N84" s="12"/>
      <c r="O84" s="12"/>
      <c r="P84" s="4"/>
      <c r="Q84" s="4">
        <v>4</v>
      </c>
      <c r="R84" s="4"/>
      <c r="S84" s="4"/>
      <c r="T84" s="4"/>
      <c r="U84" s="106" t="s">
        <v>344</v>
      </c>
      <c r="V84" s="4" t="s">
        <v>303</v>
      </c>
    </row>
    <row r="85" spans="1:22" ht="12" customHeight="1">
      <c r="A85" s="51"/>
      <c r="B85" s="51"/>
      <c r="C85" s="98"/>
      <c r="D85" s="99"/>
      <c r="E85" s="98"/>
      <c r="F85" s="98"/>
      <c r="G85" s="98"/>
      <c r="H85" s="88" t="s">
        <v>409</v>
      </c>
      <c r="I85" s="4" t="s">
        <v>311</v>
      </c>
      <c r="J85" s="4"/>
      <c r="K85" s="4"/>
      <c r="L85" s="4"/>
      <c r="M85" s="4"/>
      <c r="N85" s="12"/>
      <c r="O85" s="12"/>
      <c r="P85" s="4"/>
      <c r="Q85" s="4">
        <v>4</v>
      </c>
      <c r="R85" s="4"/>
      <c r="S85" s="4"/>
      <c r="T85" s="4"/>
      <c r="U85" s="74"/>
      <c r="V85" s="4" t="s">
        <v>303</v>
      </c>
    </row>
    <row r="86" spans="1:22" ht="12" customHeight="1">
      <c r="A86" s="51"/>
      <c r="B86" s="51"/>
      <c r="C86" s="98"/>
      <c r="D86" s="99"/>
      <c r="E86" s="98"/>
      <c r="F86" s="98"/>
      <c r="G86" s="98"/>
      <c r="H86" s="100" t="s">
        <v>410</v>
      </c>
      <c r="I86" s="4" t="s">
        <v>309</v>
      </c>
      <c r="J86" s="4"/>
      <c r="K86" s="4"/>
      <c r="L86" s="4"/>
      <c r="M86" s="4"/>
      <c r="N86" s="12"/>
      <c r="O86" s="12"/>
      <c r="P86" s="4"/>
      <c r="Q86" s="4">
        <v>4</v>
      </c>
      <c r="R86" s="4"/>
      <c r="S86" s="4"/>
      <c r="T86" s="4"/>
      <c r="U86" s="74"/>
      <c r="V86" s="4" t="s">
        <v>303</v>
      </c>
    </row>
    <row r="87" spans="1:22" ht="36" customHeight="1">
      <c r="A87" s="51"/>
      <c r="B87" s="51"/>
      <c r="C87" s="101"/>
      <c r="D87" s="102"/>
      <c r="E87" s="101"/>
      <c r="F87" s="101"/>
      <c r="G87" s="101"/>
      <c r="H87" s="88" t="s">
        <v>411</v>
      </c>
      <c r="I87" s="4" t="s">
        <v>311</v>
      </c>
      <c r="J87" s="4"/>
      <c r="K87" s="4"/>
      <c r="L87" s="4"/>
      <c r="M87" s="4"/>
      <c r="N87" s="12"/>
      <c r="O87" s="12"/>
      <c r="P87" s="4"/>
      <c r="Q87" s="4">
        <v>4</v>
      </c>
      <c r="R87" s="4"/>
      <c r="S87" s="4"/>
      <c r="T87" s="4"/>
      <c r="U87" s="84"/>
      <c r="V87" s="4" t="s">
        <v>303</v>
      </c>
    </row>
    <row r="88" spans="1:22" ht="12" customHeight="1">
      <c r="A88" s="56"/>
      <c r="B88" s="56"/>
      <c r="C88" s="64" t="s">
        <v>339</v>
      </c>
      <c r="D88" s="103">
        <f>SUM(D71:D85)</f>
        <v>3.5</v>
      </c>
      <c r="E88" s="104">
        <f>SUM(E71:E85)</f>
        <v>17</v>
      </c>
      <c r="F88" s="104">
        <f>SUM(F71:F85)</f>
        <v>50</v>
      </c>
      <c r="G88" s="104">
        <f>SUM(G71:G85)</f>
        <v>50</v>
      </c>
      <c r="H88" s="105"/>
      <c r="I88" s="66"/>
      <c r="J88" s="66"/>
      <c r="K88" s="66"/>
      <c r="L88" s="66"/>
      <c r="M88" s="66"/>
      <c r="N88" s="66"/>
      <c r="O88" s="66"/>
      <c r="P88" s="66"/>
      <c r="Q88" s="66">
        <f>SUM(Q71:Q87)</f>
        <v>38</v>
      </c>
      <c r="R88" s="66"/>
      <c r="S88" s="66">
        <f>SUM(S71:S85)</f>
        <v>12</v>
      </c>
      <c r="T88" s="66"/>
      <c r="U88" s="66"/>
      <c r="V88" s="4"/>
    </row>
    <row r="89" spans="1:22" ht="12" customHeight="1">
      <c r="A89" s="106" t="s">
        <v>412</v>
      </c>
      <c r="B89" s="47" t="s">
        <v>413</v>
      </c>
      <c r="C89" s="4" t="s">
        <v>414</v>
      </c>
      <c r="D89" s="62">
        <v>0.5</v>
      </c>
      <c r="E89" s="4">
        <v>4</v>
      </c>
      <c r="F89" s="61">
        <v>16</v>
      </c>
      <c r="G89" s="59" t="s">
        <v>415</v>
      </c>
      <c r="H89" s="87" t="s">
        <v>416</v>
      </c>
      <c r="I89" s="4" t="s">
        <v>311</v>
      </c>
      <c r="J89" s="61"/>
      <c r="K89" s="61"/>
      <c r="L89" s="61"/>
      <c r="M89" s="61"/>
      <c r="N89" s="61"/>
      <c r="O89" s="61"/>
      <c r="P89" s="61">
        <v>4</v>
      </c>
      <c r="Q89" s="61"/>
      <c r="R89" s="61"/>
      <c r="S89" s="61"/>
      <c r="T89" s="61"/>
      <c r="U89" s="4" t="s">
        <v>336</v>
      </c>
      <c r="V89" s="4" t="s">
        <v>417</v>
      </c>
    </row>
    <row r="90" spans="1:22" ht="12" customHeight="1">
      <c r="A90" s="74"/>
      <c r="B90" s="51"/>
      <c r="C90" s="4"/>
      <c r="D90" s="62"/>
      <c r="E90" s="4"/>
      <c r="F90" s="61"/>
      <c r="G90" s="59"/>
      <c r="H90" s="87" t="s">
        <v>418</v>
      </c>
      <c r="I90" s="4" t="s">
        <v>311</v>
      </c>
      <c r="J90" s="61"/>
      <c r="K90" s="61"/>
      <c r="L90" s="61"/>
      <c r="M90" s="61"/>
      <c r="N90" s="61"/>
      <c r="O90" s="61"/>
      <c r="P90" s="61">
        <v>4</v>
      </c>
      <c r="Q90" s="61"/>
      <c r="R90" s="61"/>
      <c r="S90" s="61"/>
      <c r="T90" s="61"/>
      <c r="U90" s="4"/>
      <c r="V90" s="4" t="s">
        <v>417</v>
      </c>
    </row>
    <row r="91" spans="1:22" ht="24" customHeight="1">
      <c r="A91" s="74"/>
      <c r="B91" s="51"/>
      <c r="C91" s="4"/>
      <c r="D91" s="62"/>
      <c r="E91" s="4"/>
      <c r="F91" s="61"/>
      <c r="G91" s="59"/>
      <c r="H91" s="87" t="s">
        <v>419</v>
      </c>
      <c r="I91" s="4" t="s">
        <v>311</v>
      </c>
      <c r="J91" s="61"/>
      <c r="K91" s="61"/>
      <c r="L91" s="61"/>
      <c r="M91" s="61"/>
      <c r="N91" s="61"/>
      <c r="O91" s="61"/>
      <c r="P91" s="61">
        <v>2</v>
      </c>
      <c r="Q91" s="61"/>
      <c r="R91" s="61"/>
      <c r="S91" s="61"/>
      <c r="T91" s="61"/>
      <c r="U91" s="4"/>
      <c r="V91" s="4" t="s">
        <v>417</v>
      </c>
    </row>
    <row r="92" spans="1:22" ht="22.5" customHeight="1">
      <c r="A92" s="74"/>
      <c r="B92" s="51"/>
      <c r="C92" s="4"/>
      <c r="D92" s="62"/>
      <c r="E92" s="4"/>
      <c r="F92" s="61"/>
      <c r="G92" s="59"/>
      <c r="H92" s="88" t="s">
        <v>420</v>
      </c>
      <c r="I92" s="4" t="s">
        <v>309</v>
      </c>
      <c r="J92" s="4"/>
      <c r="K92" s="4"/>
      <c r="L92" s="4"/>
      <c r="M92" s="4"/>
      <c r="N92" s="4"/>
      <c r="O92" s="4"/>
      <c r="P92" s="4">
        <v>6</v>
      </c>
      <c r="Q92" s="4"/>
      <c r="R92" s="4"/>
      <c r="S92" s="4"/>
      <c r="T92" s="4"/>
      <c r="U92" s="4"/>
      <c r="V92" s="4" t="s">
        <v>417</v>
      </c>
    </row>
    <row r="93" spans="1:22" ht="24" customHeight="1">
      <c r="A93" s="74"/>
      <c r="B93" s="51"/>
      <c r="C93" s="4" t="s">
        <v>421</v>
      </c>
      <c r="D93" s="59">
        <v>0.5</v>
      </c>
      <c r="E93" s="4">
        <v>3</v>
      </c>
      <c r="F93" s="61">
        <v>21</v>
      </c>
      <c r="G93" s="59" t="s">
        <v>415</v>
      </c>
      <c r="H93" s="87" t="s">
        <v>422</v>
      </c>
      <c r="I93" s="4" t="s">
        <v>311</v>
      </c>
      <c r="J93" s="4"/>
      <c r="K93" s="4"/>
      <c r="L93" s="4"/>
      <c r="M93" s="4"/>
      <c r="N93" s="4"/>
      <c r="O93" s="4"/>
      <c r="P93" s="4">
        <v>9</v>
      </c>
      <c r="Q93" s="4"/>
      <c r="R93" s="4"/>
      <c r="S93" s="4"/>
      <c r="T93" s="4"/>
      <c r="U93" s="4" t="s">
        <v>336</v>
      </c>
      <c r="V93" s="4" t="s">
        <v>417</v>
      </c>
    </row>
    <row r="94" spans="1:22" ht="23.25" customHeight="1">
      <c r="A94" s="74"/>
      <c r="B94" s="51"/>
      <c r="C94" s="4"/>
      <c r="D94" s="59"/>
      <c r="E94" s="4"/>
      <c r="F94" s="61"/>
      <c r="G94" s="59"/>
      <c r="H94" s="88" t="s">
        <v>423</v>
      </c>
      <c r="I94" s="4" t="s">
        <v>311</v>
      </c>
      <c r="J94" s="4"/>
      <c r="K94" s="4"/>
      <c r="L94" s="4"/>
      <c r="M94" s="4"/>
      <c r="N94" s="4"/>
      <c r="O94" s="4"/>
      <c r="P94" s="4">
        <v>9</v>
      </c>
      <c r="Q94" s="4"/>
      <c r="R94" s="4"/>
      <c r="S94" s="4"/>
      <c r="T94" s="4"/>
      <c r="U94" s="4"/>
      <c r="V94" s="4" t="s">
        <v>417</v>
      </c>
    </row>
    <row r="95" spans="1:22" ht="12" customHeight="1">
      <c r="A95" s="84"/>
      <c r="B95" s="56"/>
      <c r="C95" s="4"/>
      <c r="D95" s="59"/>
      <c r="E95" s="4"/>
      <c r="F95" s="61"/>
      <c r="G95" s="59"/>
      <c r="H95" s="88" t="s">
        <v>424</v>
      </c>
      <c r="I95" s="4" t="s">
        <v>311</v>
      </c>
      <c r="J95" s="4"/>
      <c r="K95" s="4"/>
      <c r="L95" s="4"/>
      <c r="M95" s="4"/>
      <c r="N95" s="4"/>
      <c r="O95" s="4"/>
      <c r="P95" s="4">
        <v>3</v>
      </c>
      <c r="Q95" s="4"/>
      <c r="R95" s="4"/>
      <c r="S95" s="4"/>
      <c r="T95" s="4"/>
      <c r="U95" s="4"/>
      <c r="V95" s="4" t="s">
        <v>417</v>
      </c>
    </row>
    <row r="96" spans="1:22" ht="24.75" customHeight="1">
      <c r="A96" s="106" t="s">
        <v>412</v>
      </c>
      <c r="B96" s="47" t="s">
        <v>413</v>
      </c>
      <c r="C96" s="4" t="s">
        <v>425</v>
      </c>
      <c r="D96" s="59">
        <v>0.5</v>
      </c>
      <c r="E96" s="4">
        <v>4</v>
      </c>
      <c r="F96" s="61">
        <v>12</v>
      </c>
      <c r="G96" s="59" t="s">
        <v>415</v>
      </c>
      <c r="H96" s="87" t="s">
        <v>426</v>
      </c>
      <c r="I96" s="4" t="s">
        <v>311</v>
      </c>
      <c r="J96" s="4"/>
      <c r="K96" s="4"/>
      <c r="L96" s="4"/>
      <c r="M96" s="4"/>
      <c r="N96" s="4"/>
      <c r="O96" s="4"/>
      <c r="P96" s="4"/>
      <c r="Q96" s="4">
        <v>2</v>
      </c>
      <c r="R96" s="4"/>
      <c r="S96" s="4"/>
      <c r="T96" s="4"/>
      <c r="U96" s="4" t="s">
        <v>336</v>
      </c>
      <c r="V96" s="4" t="s">
        <v>417</v>
      </c>
    </row>
    <row r="97" spans="1:22" ht="27" customHeight="1">
      <c r="A97" s="74"/>
      <c r="B97" s="51"/>
      <c r="C97" s="4"/>
      <c r="D97" s="59"/>
      <c r="E97" s="4"/>
      <c r="F97" s="61"/>
      <c r="G97" s="59"/>
      <c r="H97" s="87" t="s">
        <v>427</v>
      </c>
      <c r="I97" s="4" t="s">
        <v>309</v>
      </c>
      <c r="J97" s="4"/>
      <c r="K97" s="4"/>
      <c r="L97" s="4"/>
      <c r="M97" s="4"/>
      <c r="N97" s="4"/>
      <c r="O97" s="4"/>
      <c r="P97" s="4"/>
      <c r="Q97" s="4">
        <v>4</v>
      </c>
      <c r="R97" s="4"/>
      <c r="S97" s="4"/>
      <c r="T97" s="4"/>
      <c r="U97" s="4"/>
      <c r="V97" s="4" t="s">
        <v>417</v>
      </c>
    </row>
    <row r="98" spans="1:22" ht="12" customHeight="1">
      <c r="A98" s="74"/>
      <c r="B98" s="51"/>
      <c r="C98" s="4"/>
      <c r="D98" s="59"/>
      <c r="E98" s="4"/>
      <c r="F98" s="61"/>
      <c r="G98" s="59"/>
      <c r="H98" s="87" t="s">
        <v>428</v>
      </c>
      <c r="I98" s="4" t="s">
        <v>309</v>
      </c>
      <c r="J98" s="4"/>
      <c r="K98" s="4"/>
      <c r="L98" s="4"/>
      <c r="M98" s="4"/>
      <c r="N98" s="4"/>
      <c r="O98" s="4"/>
      <c r="P98" s="4"/>
      <c r="Q98" s="4">
        <v>4</v>
      </c>
      <c r="R98" s="4"/>
      <c r="S98" s="4"/>
      <c r="T98" s="4"/>
      <c r="U98" s="4"/>
      <c r="V98" s="4" t="s">
        <v>417</v>
      </c>
    </row>
    <row r="99" spans="1:22" ht="19.5" customHeight="1">
      <c r="A99" s="74"/>
      <c r="B99" s="51"/>
      <c r="C99" s="4"/>
      <c r="D99" s="59"/>
      <c r="E99" s="4"/>
      <c r="F99" s="61"/>
      <c r="G99" s="59"/>
      <c r="H99" s="87" t="s">
        <v>429</v>
      </c>
      <c r="I99" s="4" t="s">
        <v>309</v>
      </c>
      <c r="J99" s="4"/>
      <c r="K99" s="4"/>
      <c r="L99" s="4"/>
      <c r="M99" s="4"/>
      <c r="N99" s="4"/>
      <c r="O99" s="4"/>
      <c r="P99" s="4"/>
      <c r="Q99" s="4">
        <v>2</v>
      </c>
      <c r="R99" s="4"/>
      <c r="S99" s="4"/>
      <c r="T99" s="4"/>
      <c r="U99" s="4"/>
      <c r="V99" s="4" t="s">
        <v>417</v>
      </c>
    </row>
    <row r="100" spans="1:22" ht="12" customHeight="1">
      <c r="A100" s="74"/>
      <c r="B100" s="51"/>
      <c r="C100" s="4" t="s">
        <v>430</v>
      </c>
      <c r="D100" s="59">
        <v>0.5</v>
      </c>
      <c r="E100" s="4">
        <v>6</v>
      </c>
      <c r="F100" s="4">
        <v>20</v>
      </c>
      <c r="G100" s="59" t="s">
        <v>415</v>
      </c>
      <c r="H100" s="87" t="s">
        <v>431</v>
      </c>
      <c r="I100" s="4" t="s">
        <v>309</v>
      </c>
      <c r="J100" s="4"/>
      <c r="K100" s="4"/>
      <c r="L100" s="4"/>
      <c r="M100" s="4"/>
      <c r="N100" s="4"/>
      <c r="O100" s="4"/>
      <c r="P100" s="4"/>
      <c r="Q100" s="4">
        <v>4</v>
      </c>
      <c r="R100" s="4"/>
      <c r="S100" s="4"/>
      <c r="T100" s="4"/>
      <c r="U100" s="4" t="s">
        <v>336</v>
      </c>
      <c r="V100" s="4" t="s">
        <v>417</v>
      </c>
    </row>
    <row r="101" spans="1:22" ht="12" customHeight="1">
      <c r="A101" s="74"/>
      <c r="B101" s="51"/>
      <c r="C101" s="4"/>
      <c r="D101" s="59"/>
      <c r="E101" s="4"/>
      <c r="F101" s="4"/>
      <c r="G101" s="59"/>
      <c r="H101" s="87" t="s">
        <v>432</v>
      </c>
      <c r="I101" s="4" t="s">
        <v>309</v>
      </c>
      <c r="J101" s="4"/>
      <c r="K101" s="4"/>
      <c r="L101" s="4"/>
      <c r="M101" s="4"/>
      <c r="N101" s="4"/>
      <c r="O101" s="4"/>
      <c r="P101" s="4"/>
      <c r="Q101" s="4">
        <v>4</v>
      </c>
      <c r="R101" s="4"/>
      <c r="S101" s="4"/>
      <c r="T101" s="4"/>
      <c r="U101" s="4"/>
      <c r="V101" s="4" t="s">
        <v>417</v>
      </c>
    </row>
    <row r="102" spans="1:22" ht="12" customHeight="1">
      <c r="A102" s="74"/>
      <c r="B102" s="51"/>
      <c r="C102" s="4"/>
      <c r="D102" s="59"/>
      <c r="E102" s="4"/>
      <c r="F102" s="4"/>
      <c r="G102" s="59"/>
      <c r="H102" s="87" t="s">
        <v>433</v>
      </c>
      <c r="I102" s="4" t="s">
        <v>309</v>
      </c>
      <c r="J102" s="4"/>
      <c r="K102" s="4"/>
      <c r="L102" s="4"/>
      <c r="M102" s="4"/>
      <c r="N102" s="4"/>
      <c r="O102" s="4"/>
      <c r="P102" s="4"/>
      <c r="Q102" s="4"/>
      <c r="R102" s="4"/>
      <c r="S102" s="4">
        <v>4</v>
      </c>
      <c r="T102" s="4"/>
      <c r="U102" s="4"/>
      <c r="V102" s="4" t="s">
        <v>417</v>
      </c>
    </row>
    <row r="103" spans="1:22" ht="12" customHeight="1">
      <c r="A103" s="74"/>
      <c r="B103" s="51"/>
      <c r="C103" s="4"/>
      <c r="D103" s="59"/>
      <c r="E103" s="4"/>
      <c r="F103" s="4"/>
      <c r="G103" s="59"/>
      <c r="H103" s="87" t="s">
        <v>434</v>
      </c>
      <c r="I103" s="4" t="s">
        <v>309</v>
      </c>
      <c r="J103" s="4"/>
      <c r="K103" s="4"/>
      <c r="L103" s="4"/>
      <c r="M103" s="4"/>
      <c r="N103" s="4"/>
      <c r="O103" s="4"/>
      <c r="P103" s="4"/>
      <c r="Q103" s="4"/>
      <c r="R103" s="4"/>
      <c r="S103" s="4">
        <v>2</v>
      </c>
      <c r="T103" s="4"/>
      <c r="U103" s="4"/>
      <c r="V103" s="4" t="s">
        <v>417</v>
      </c>
    </row>
    <row r="104" spans="1:22" ht="12" customHeight="1">
      <c r="A104" s="74"/>
      <c r="B104" s="51"/>
      <c r="C104" s="4"/>
      <c r="D104" s="59"/>
      <c r="E104" s="4"/>
      <c r="F104" s="4"/>
      <c r="G104" s="59"/>
      <c r="H104" s="87" t="s">
        <v>435</v>
      </c>
      <c r="I104" s="4" t="s">
        <v>309</v>
      </c>
      <c r="J104" s="4"/>
      <c r="K104" s="4"/>
      <c r="L104" s="4"/>
      <c r="M104" s="4"/>
      <c r="N104" s="4"/>
      <c r="O104" s="4"/>
      <c r="P104" s="4"/>
      <c r="Q104" s="4"/>
      <c r="R104" s="4"/>
      <c r="S104" s="4">
        <v>2</v>
      </c>
      <c r="T104" s="4"/>
      <c r="U104" s="4"/>
      <c r="V104" s="4" t="s">
        <v>417</v>
      </c>
    </row>
    <row r="105" spans="1:22" ht="12" customHeight="1">
      <c r="A105" s="74"/>
      <c r="B105" s="51"/>
      <c r="C105" s="4"/>
      <c r="D105" s="59"/>
      <c r="E105" s="4"/>
      <c r="F105" s="4"/>
      <c r="G105" s="59"/>
      <c r="H105" s="87" t="s">
        <v>436</v>
      </c>
      <c r="I105" s="4" t="s">
        <v>309</v>
      </c>
      <c r="J105" s="4"/>
      <c r="K105" s="4"/>
      <c r="L105" s="4"/>
      <c r="M105" s="4"/>
      <c r="N105" s="4"/>
      <c r="O105" s="4"/>
      <c r="P105" s="4"/>
      <c r="Q105" s="4"/>
      <c r="R105" s="4"/>
      <c r="S105" s="4">
        <v>4</v>
      </c>
      <c r="T105" s="4"/>
      <c r="U105" s="4"/>
      <c r="V105" s="4" t="s">
        <v>417</v>
      </c>
    </row>
    <row r="106" spans="1:22" ht="57.75" customHeight="1">
      <c r="A106" s="74"/>
      <c r="B106" s="51"/>
      <c r="C106" s="12" t="s">
        <v>405</v>
      </c>
      <c r="D106" s="59">
        <v>2</v>
      </c>
      <c r="E106" s="4">
        <v>1</v>
      </c>
      <c r="F106" s="4">
        <v>4</v>
      </c>
      <c r="G106" s="59" t="s">
        <v>415</v>
      </c>
      <c r="H106" s="88" t="s">
        <v>437</v>
      </c>
      <c r="I106" s="4" t="s">
        <v>311</v>
      </c>
      <c r="J106" s="4"/>
      <c r="K106" s="4"/>
      <c r="L106" s="4"/>
      <c r="M106" s="4"/>
      <c r="N106" s="4"/>
      <c r="O106" s="4"/>
      <c r="P106" s="4"/>
      <c r="Q106" s="4">
        <v>4</v>
      </c>
      <c r="R106" s="4"/>
      <c r="S106" s="4"/>
      <c r="T106" s="4"/>
      <c r="U106" s="4" t="s">
        <v>336</v>
      </c>
      <c r="V106" s="4" t="s">
        <v>417</v>
      </c>
    </row>
    <row r="107" spans="1:22" ht="57" customHeight="1">
      <c r="A107" s="74"/>
      <c r="B107" s="51"/>
      <c r="C107" s="4" t="s">
        <v>407</v>
      </c>
      <c r="D107" s="59">
        <v>0.5</v>
      </c>
      <c r="E107" s="4">
        <v>1</v>
      </c>
      <c r="F107" s="4">
        <v>4</v>
      </c>
      <c r="G107" s="59" t="s">
        <v>415</v>
      </c>
      <c r="H107" s="88" t="s">
        <v>438</v>
      </c>
      <c r="I107" s="4" t="s">
        <v>309</v>
      </c>
      <c r="J107" s="4"/>
      <c r="K107" s="4"/>
      <c r="L107" s="4"/>
      <c r="M107" s="4"/>
      <c r="N107" s="4"/>
      <c r="O107" s="4"/>
      <c r="P107" s="4"/>
      <c r="Q107" s="4">
        <v>4</v>
      </c>
      <c r="R107" s="4"/>
      <c r="S107" s="4"/>
      <c r="T107" s="4"/>
      <c r="U107" s="4" t="s">
        <v>336</v>
      </c>
      <c r="V107" s="4" t="s">
        <v>417</v>
      </c>
    </row>
    <row r="108" spans="1:22" ht="12" customHeight="1">
      <c r="A108" s="84"/>
      <c r="B108" s="56"/>
      <c r="C108" s="64" t="s">
        <v>339</v>
      </c>
      <c r="D108" s="103">
        <f>SUM(D89:D107)</f>
        <v>4.5</v>
      </c>
      <c r="E108" s="66">
        <f>SUM(E89:E107)</f>
        <v>19</v>
      </c>
      <c r="F108" s="66">
        <f>SUM(F89:F107)</f>
        <v>77</v>
      </c>
      <c r="G108" s="66" t="s">
        <v>415</v>
      </c>
      <c r="H108" s="105"/>
      <c r="I108" s="66"/>
      <c r="J108" s="66"/>
      <c r="K108" s="66"/>
      <c r="L108" s="66"/>
      <c r="M108" s="66"/>
      <c r="N108" s="66"/>
      <c r="O108" s="66"/>
      <c r="P108" s="66">
        <v>37</v>
      </c>
      <c r="Q108" s="66">
        <f>SUM(Q92:Q107)</f>
        <v>28</v>
      </c>
      <c r="R108" s="66"/>
      <c r="S108" s="66">
        <f>SUM(S92:S107)</f>
        <v>12</v>
      </c>
      <c r="T108" s="66"/>
      <c r="U108" s="61"/>
      <c r="V108" s="4"/>
    </row>
    <row r="109" spans="1:22" ht="80.25" customHeight="1">
      <c r="A109" s="26"/>
      <c r="B109" s="4" t="s">
        <v>439</v>
      </c>
      <c r="C109" s="9" t="s">
        <v>440</v>
      </c>
      <c r="D109" s="9"/>
      <c r="E109" s="9"/>
      <c r="F109" s="9"/>
      <c r="G109" s="9"/>
      <c r="H109" s="9"/>
      <c r="I109" s="9"/>
      <c r="J109" s="9"/>
      <c r="K109" s="9"/>
      <c r="L109" s="9"/>
      <c r="M109" s="9"/>
      <c r="N109" s="9"/>
      <c r="O109" s="9"/>
      <c r="P109" s="9"/>
      <c r="Q109" s="9"/>
      <c r="R109" s="9"/>
      <c r="S109" s="9"/>
      <c r="T109" s="9"/>
      <c r="U109" s="9"/>
      <c r="V109" s="9"/>
    </row>
    <row r="110" spans="1:22" ht="13.5" customHeight="1">
      <c r="A110" s="31" t="s">
        <v>441</v>
      </c>
      <c r="B110" s="31"/>
      <c r="C110" s="31"/>
      <c r="D110" s="31"/>
      <c r="E110" s="31"/>
      <c r="F110" s="31"/>
      <c r="G110" s="31"/>
      <c r="H110" s="31"/>
      <c r="I110" s="31"/>
      <c r="J110" s="31"/>
      <c r="K110" s="31"/>
      <c r="L110" s="31"/>
      <c r="M110" s="31"/>
      <c r="N110" s="31"/>
      <c r="O110" s="31"/>
      <c r="P110" s="31"/>
      <c r="Q110" s="31"/>
      <c r="R110" s="31"/>
      <c r="S110" s="31"/>
      <c r="T110" s="31"/>
      <c r="U110" s="31"/>
      <c r="V110" s="31"/>
    </row>
    <row r="111" spans="1:11" ht="12">
      <c r="A111" s="34"/>
      <c r="B111" s="34"/>
      <c r="C111" s="33"/>
      <c r="D111" s="33"/>
      <c r="E111" s="33"/>
      <c r="F111" s="33"/>
      <c r="G111" s="33"/>
      <c r="H111" s="34"/>
      <c r="I111" s="33"/>
      <c r="J111" s="33"/>
      <c r="K111" s="33"/>
    </row>
    <row r="112" spans="1:11" ht="12">
      <c r="A112" s="34"/>
      <c r="B112" s="34"/>
      <c r="C112" s="33"/>
      <c r="D112" s="33"/>
      <c r="E112" s="33"/>
      <c r="F112" s="33"/>
      <c r="G112" s="33"/>
      <c r="H112" s="34"/>
      <c r="I112" s="33"/>
      <c r="J112" s="33"/>
      <c r="K112" s="33"/>
    </row>
    <row r="113" spans="1:11" ht="12">
      <c r="A113" s="34"/>
      <c r="B113" s="34"/>
      <c r="C113" s="33"/>
      <c r="D113" s="33"/>
      <c r="E113" s="33"/>
      <c r="F113" s="33"/>
      <c r="G113" s="33"/>
      <c r="H113" s="34"/>
      <c r="I113" s="33"/>
      <c r="J113" s="33"/>
      <c r="K113" s="33"/>
    </row>
    <row r="114" spans="1:11" ht="12">
      <c r="A114" s="34"/>
      <c r="B114" s="34"/>
      <c r="C114" s="33"/>
      <c r="D114" s="33"/>
      <c r="E114" s="33"/>
      <c r="F114" s="33"/>
      <c r="G114" s="33"/>
      <c r="H114" s="34"/>
      <c r="I114" s="33"/>
      <c r="J114" s="33"/>
      <c r="K114" s="33"/>
    </row>
    <row r="115" spans="1:11" ht="12">
      <c r="A115" s="34"/>
      <c r="B115" s="34"/>
      <c r="C115" s="33"/>
      <c r="D115" s="33"/>
      <c r="E115" s="33"/>
      <c r="F115" s="33"/>
      <c r="G115" s="33"/>
      <c r="H115" s="34"/>
      <c r="I115" s="33"/>
      <c r="J115" s="33"/>
      <c r="K115" s="33"/>
    </row>
    <row r="116" spans="1:11" ht="12">
      <c r="A116" s="34"/>
      <c r="B116" s="34"/>
      <c r="C116" s="33"/>
      <c r="D116" s="33"/>
      <c r="E116" s="33"/>
      <c r="F116" s="33"/>
      <c r="G116" s="33"/>
      <c r="H116" s="34"/>
      <c r="I116" s="33"/>
      <c r="J116" s="33"/>
      <c r="K116" s="33"/>
    </row>
    <row r="117" spans="1:11" ht="12">
      <c r="A117" s="34"/>
      <c r="B117" s="34"/>
      <c r="C117" s="33"/>
      <c r="D117" s="33"/>
      <c r="E117" s="33"/>
      <c r="F117" s="33"/>
      <c r="G117" s="33"/>
      <c r="H117" s="34"/>
      <c r="I117" s="33"/>
      <c r="J117" s="33"/>
      <c r="K117" s="33"/>
    </row>
    <row r="118" spans="1:11" ht="12">
      <c r="A118" s="34"/>
      <c r="B118" s="34"/>
      <c r="C118" s="33"/>
      <c r="D118" s="33"/>
      <c r="E118" s="33"/>
      <c r="F118" s="33"/>
      <c r="G118" s="33"/>
      <c r="H118" s="34"/>
      <c r="I118" s="33"/>
      <c r="J118" s="33"/>
      <c r="K118" s="33"/>
    </row>
    <row r="119" spans="1:11" ht="12">
      <c r="A119" s="34"/>
      <c r="B119" s="34"/>
      <c r="C119" s="33"/>
      <c r="D119" s="33"/>
      <c r="E119" s="33"/>
      <c r="F119" s="33"/>
      <c r="G119" s="33"/>
      <c r="H119" s="34"/>
      <c r="I119" s="33"/>
      <c r="J119" s="33"/>
      <c r="K119" s="33"/>
    </row>
    <row r="120" spans="1:11" ht="12">
      <c r="A120" s="34"/>
      <c r="B120" s="34"/>
      <c r="C120" s="33"/>
      <c r="D120" s="33"/>
      <c r="E120" s="33"/>
      <c r="F120" s="33"/>
      <c r="G120" s="33"/>
      <c r="H120" s="34"/>
      <c r="I120" s="33"/>
      <c r="J120" s="33"/>
      <c r="K120" s="33"/>
    </row>
    <row r="121" spans="1:11" ht="12">
      <c r="A121" s="34"/>
      <c r="B121" s="34"/>
      <c r="C121" s="33"/>
      <c r="D121" s="33"/>
      <c r="E121" s="33"/>
      <c r="F121" s="33"/>
      <c r="G121" s="33"/>
      <c r="H121" s="34"/>
      <c r="I121" s="33"/>
      <c r="J121" s="33"/>
      <c r="K121" s="33"/>
    </row>
    <row r="122" spans="1:11" ht="12">
      <c r="A122" s="34"/>
      <c r="B122" s="34"/>
      <c r="C122" s="33"/>
      <c r="D122" s="33"/>
      <c r="E122" s="33"/>
      <c r="F122" s="33"/>
      <c r="G122" s="33"/>
      <c r="H122" s="34"/>
      <c r="I122" s="33"/>
      <c r="J122" s="33"/>
      <c r="K122" s="33"/>
    </row>
    <row r="123" spans="1:11" ht="12">
      <c r="A123" s="34"/>
      <c r="B123" s="34"/>
      <c r="C123" s="33"/>
      <c r="D123" s="33"/>
      <c r="E123" s="33"/>
      <c r="F123" s="33"/>
      <c r="G123" s="33"/>
      <c r="H123" s="34"/>
      <c r="I123" s="33"/>
      <c r="J123" s="33"/>
      <c r="K123" s="33"/>
    </row>
    <row r="124" spans="1:11" ht="12">
      <c r="A124" s="34"/>
      <c r="B124" s="34"/>
      <c r="C124" s="33"/>
      <c r="D124" s="33"/>
      <c r="E124" s="33"/>
      <c r="F124" s="33"/>
      <c r="G124" s="33"/>
      <c r="H124" s="34"/>
      <c r="I124" s="33"/>
      <c r="J124" s="33"/>
      <c r="K124" s="33"/>
    </row>
    <row r="125" spans="1:11" ht="12">
      <c r="A125" s="34"/>
      <c r="B125" s="34"/>
      <c r="C125" s="33"/>
      <c r="D125" s="33"/>
      <c r="E125" s="33"/>
      <c r="F125" s="33"/>
      <c r="G125" s="33"/>
      <c r="H125" s="34"/>
      <c r="I125" s="33"/>
      <c r="J125" s="33"/>
      <c r="K125" s="33"/>
    </row>
    <row r="126" spans="1:11" ht="12">
      <c r="A126" s="34"/>
      <c r="B126" s="34"/>
      <c r="C126" s="33"/>
      <c r="D126" s="33"/>
      <c r="E126" s="33"/>
      <c r="F126" s="33"/>
      <c r="G126" s="33"/>
      <c r="H126" s="34"/>
      <c r="I126" s="33"/>
      <c r="J126" s="33"/>
      <c r="K126" s="33"/>
    </row>
    <row r="127" spans="1:11" ht="12">
      <c r="A127" s="34"/>
      <c r="B127" s="34"/>
      <c r="C127" s="33"/>
      <c r="D127" s="33"/>
      <c r="E127" s="33"/>
      <c r="F127" s="33"/>
      <c r="G127" s="33"/>
      <c r="H127" s="34"/>
      <c r="I127" s="33"/>
      <c r="J127" s="33"/>
      <c r="K127" s="33"/>
    </row>
    <row r="128" spans="1:11" ht="12">
      <c r="A128" s="34"/>
      <c r="B128" s="34"/>
      <c r="C128" s="33"/>
      <c r="D128" s="33"/>
      <c r="E128" s="33"/>
      <c r="F128" s="33"/>
      <c r="G128" s="33"/>
      <c r="H128" s="34"/>
      <c r="I128" s="33"/>
      <c r="J128" s="33"/>
      <c r="K128" s="33"/>
    </row>
    <row r="129" spans="1:11" ht="12">
      <c r="A129" s="34"/>
      <c r="B129" s="34"/>
      <c r="C129" s="33"/>
      <c r="D129" s="33"/>
      <c r="E129" s="33"/>
      <c r="F129" s="33"/>
      <c r="G129" s="33"/>
      <c r="H129" s="34"/>
      <c r="I129" s="33"/>
      <c r="J129" s="33"/>
      <c r="K129" s="33"/>
    </row>
    <row r="130" spans="1:11" ht="12">
      <c r="A130" s="34"/>
      <c r="B130" s="34"/>
      <c r="C130" s="33"/>
      <c r="D130" s="33"/>
      <c r="E130" s="33"/>
      <c r="F130" s="33"/>
      <c r="G130" s="33"/>
      <c r="H130" s="34"/>
      <c r="I130" s="33"/>
      <c r="J130" s="33"/>
      <c r="K130" s="33"/>
    </row>
    <row r="131" spans="1:11" ht="12">
      <c r="A131" s="34"/>
      <c r="B131" s="34"/>
      <c r="C131" s="33"/>
      <c r="D131" s="33"/>
      <c r="E131" s="33"/>
      <c r="F131" s="33"/>
      <c r="G131" s="33"/>
      <c r="H131" s="34"/>
      <c r="I131" s="33"/>
      <c r="J131" s="33"/>
      <c r="K131" s="33"/>
    </row>
    <row r="132" spans="1:11" ht="12">
      <c r="A132" s="34"/>
      <c r="B132" s="34"/>
      <c r="C132" s="33"/>
      <c r="D132" s="33"/>
      <c r="E132" s="33"/>
      <c r="F132" s="33"/>
      <c r="G132" s="33"/>
      <c r="H132" s="34"/>
      <c r="I132" s="33"/>
      <c r="J132" s="33"/>
      <c r="K132" s="33"/>
    </row>
    <row r="133" spans="1:11" ht="12">
      <c r="A133" s="34"/>
      <c r="B133" s="34"/>
      <c r="C133" s="33"/>
      <c r="D133" s="33"/>
      <c r="E133" s="33"/>
      <c r="F133" s="33"/>
      <c r="G133" s="33"/>
      <c r="H133" s="34"/>
      <c r="I133" s="33"/>
      <c r="J133" s="33"/>
      <c r="K133" s="33"/>
    </row>
    <row r="134" spans="1:11" ht="12">
      <c r="A134" s="34"/>
      <c r="B134" s="34"/>
      <c r="C134" s="33"/>
      <c r="D134" s="33"/>
      <c r="E134" s="33"/>
      <c r="F134" s="33"/>
      <c r="G134" s="33"/>
      <c r="H134" s="34"/>
      <c r="I134" s="33"/>
      <c r="J134" s="33"/>
      <c r="K134" s="33"/>
    </row>
    <row r="135" spans="1:11" ht="12">
      <c r="A135" s="34"/>
      <c r="B135" s="34"/>
      <c r="C135" s="33"/>
      <c r="D135" s="33"/>
      <c r="E135" s="33"/>
      <c r="F135" s="33"/>
      <c r="G135" s="33"/>
      <c r="H135" s="34"/>
      <c r="I135" s="33"/>
      <c r="J135" s="33"/>
      <c r="K135" s="33"/>
    </row>
    <row r="136" spans="1:11" ht="12">
      <c r="A136" s="34"/>
      <c r="B136" s="34"/>
      <c r="C136" s="33"/>
      <c r="D136" s="33"/>
      <c r="E136" s="33"/>
      <c r="F136" s="33"/>
      <c r="G136" s="33"/>
      <c r="H136" s="34"/>
      <c r="I136" s="33"/>
      <c r="J136" s="33"/>
      <c r="K136" s="33"/>
    </row>
  </sheetData>
  <sheetProtection/>
  <mergeCells count="142">
    <mergeCell ref="A1:V1"/>
    <mergeCell ref="J2:T2"/>
    <mergeCell ref="J3:L3"/>
    <mergeCell ref="M3:O3"/>
    <mergeCell ref="P3:R3"/>
    <mergeCell ref="S3:T3"/>
    <mergeCell ref="C109:V109"/>
    <mergeCell ref="A110:V110"/>
    <mergeCell ref="A5:A56"/>
    <mergeCell ref="A57:A88"/>
    <mergeCell ref="A89:A95"/>
    <mergeCell ref="A96:A108"/>
    <mergeCell ref="B5:B34"/>
    <mergeCell ref="B35:B56"/>
    <mergeCell ref="B57:B70"/>
    <mergeCell ref="B71:B88"/>
    <mergeCell ref="B89:B95"/>
    <mergeCell ref="B96:B108"/>
    <mergeCell ref="C2:C4"/>
    <mergeCell ref="C5:C22"/>
    <mergeCell ref="C23:C30"/>
    <mergeCell ref="C31:C33"/>
    <mergeCell ref="C35:C39"/>
    <mergeCell ref="C40:C42"/>
    <mergeCell ref="C43:C47"/>
    <mergeCell ref="C48:C51"/>
    <mergeCell ref="C52:C56"/>
    <mergeCell ref="C57:C63"/>
    <mergeCell ref="C64:C66"/>
    <mergeCell ref="C67:C69"/>
    <mergeCell ref="C71:C76"/>
    <mergeCell ref="C77:C82"/>
    <mergeCell ref="C84:C87"/>
    <mergeCell ref="C89:C92"/>
    <mergeCell ref="C93:C95"/>
    <mergeCell ref="C96:C99"/>
    <mergeCell ref="C100:C105"/>
    <mergeCell ref="D2:D4"/>
    <mergeCell ref="D5:D22"/>
    <mergeCell ref="D23:D30"/>
    <mergeCell ref="D31:D33"/>
    <mergeCell ref="D35:D39"/>
    <mergeCell ref="D40:D42"/>
    <mergeCell ref="D43:D47"/>
    <mergeCell ref="D48:D51"/>
    <mergeCell ref="D52:D56"/>
    <mergeCell ref="D57:D63"/>
    <mergeCell ref="D64:D66"/>
    <mergeCell ref="D67:D69"/>
    <mergeCell ref="D71:D76"/>
    <mergeCell ref="D77:D82"/>
    <mergeCell ref="D84:D87"/>
    <mergeCell ref="D89:D92"/>
    <mergeCell ref="D93:D95"/>
    <mergeCell ref="D96:D99"/>
    <mergeCell ref="D100:D105"/>
    <mergeCell ref="E2:E4"/>
    <mergeCell ref="E5:E22"/>
    <mergeCell ref="E23:E30"/>
    <mergeCell ref="E31:E33"/>
    <mergeCell ref="E35:E39"/>
    <mergeCell ref="E40:E42"/>
    <mergeCell ref="E43:E47"/>
    <mergeCell ref="E48:E51"/>
    <mergeCell ref="E52:E56"/>
    <mergeCell ref="E57:E63"/>
    <mergeCell ref="E64:E66"/>
    <mergeCell ref="E67:E69"/>
    <mergeCell ref="E71:E76"/>
    <mergeCell ref="E77:E82"/>
    <mergeCell ref="E84:E87"/>
    <mergeCell ref="E89:E92"/>
    <mergeCell ref="E93:E95"/>
    <mergeCell ref="E96:E99"/>
    <mergeCell ref="E100:E105"/>
    <mergeCell ref="F2:F4"/>
    <mergeCell ref="F5:F22"/>
    <mergeCell ref="F23:F30"/>
    <mergeCell ref="F31:F33"/>
    <mergeCell ref="F35:F39"/>
    <mergeCell ref="F40:F42"/>
    <mergeCell ref="F43:F47"/>
    <mergeCell ref="F48:F51"/>
    <mergeCell ref="F52:F56"/>
    <mergeCell ref="F57:F63"/>
    <mergeCell ref="F64:F66"/>
    <mergeCell ref="F67:F69"/>
    <mergeCell ref="F71:F76"/>
    <mergeCell ref="F77:F82"/>
    <mergeCell ref="F84:F87"/>
    <mergeCell ref="F89:F92"/>
    <mergeCell ref="F93:F95"/>
    <mergeCell ref="F96:F99"/>
    <mergeCell ref="F100:F105"/>
    <mergeCell ref="G2:G4"/>
    <mergeCell ref="G5:G22"/>
    <mergeCell ref="G23:G30"/>
    <mergeCell ref="G31:G33"/>
    <mergeCell ref="G35:G39"/>
    <mergeCell ref="G40:G42"/>
    <mergeCell ref="G43:G47"/>
    <mergeCell ref="G48:G51"/>
    <mergeCell ref="G52:G56"/>
    <mergeCell ref="G57:G63"/>
    <mergeCell ref="G64:G66"/>
    <mergeCell ref="G67:G69"/>
    <mergeCell ref="G71:G76"/>
    <mergeCell ref="G77:G82"/>
    <mergeCell ref="G84:G87"/>
    <mergeCell ref="G89:G92"/>
    <mergeCell ref="G93:G95"/>
    <mergeCell ref="G96:G99"/>
    <mergeCell ref="G100:G105"/>
    <mergeCell ref="H2:H4"/>
    <mergeCell ref="I2:I4"/>
    <mergeCell ref="U2:U4"/>
    <mergeCell ref="U5:U22"/>
    <mergeCell ref="U23:U30"/>
    <mergeCell ref="U31:U33"/>
    <mergeCell ref="U35:U39"/>
    <mergeCell ref="U40:U42"/>
    <mergeCell ref="U43:U47"/>
    <mergeCell ref="U48:U51"/>
    <mergeCell ref="U52:U56"/>
    <mergeCell ref="U57:U63"/>
    <mergeCell ref="U64:U66"/>
    <mergeCell ref="U67:U69"/>
    <mergeCell ref="U71:U76"/>
    <mergeCell ref="U77:U82"/>
    <mergeCell ref="U84:U87"/>
    <mergeCell ref="U89:U92"/>
    <mergeCell ref="U93:U95"/>
    <mergeCell ref="U96:U99"/>
    <mergeCell ref="U100:U105"/>
    <mergeCell ref="V2:V4"/>
    <mergeCell ref="V10:V11"/>
    <mergeCell ref="V12:V13"/>
    <mergeCell ref="V19:V20"/>
    <mergeCell ref="V21:V22"/>
    <mergeCell ref="V44:V45"/>
    <mergeCell ref="V46:V47"/>
    <mergeCell ref="A2:B4"/>
  </mergeCells>
  <printOptions/>
  <pageMargins left="0.3145833333333333" right="0.18055555555555555" top="0.7083333333333334" bottom="0.66875" header="0.2986111111111111" footer="0.2986111111111111"/>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dimension ref="A1:M76"/>
  <sheetViews>
    <sheetView view="pageLayout" zoomScale="130" zoomScalePageLayoutView="130" workbookViewId="0" topLeftCell="A1">
      <selection activeCell="L2" sqref="L2:L3"/>
    </sheetView>
  </sheetViews>
  <sheetFormatPr defaultColWidth="8.75390625" defaultRowHeight="14.25"/>
  <cols>
    <col min="1" max="1" width="7.375" style="1" customWidth="1"/>
    <col min="2" max="2" width="15.625" style="1" customWidth="1"/>
    <col min="3" max="4" width="3.75390625" style="1" customWidth="1"/>
    <col min="5" max="5" width="3.875" style="1" customWidth="1"/>
    <col min="6" max="6" width="4.00390625" style="1" customWidth="1"/>
    <col min="7" max="7" width="1.875" style="1" customWidth="1"/>
    <col min="8" max="8" width="8.875" style="1" customWidth="1"/>
    <col min="9" max="9" width="17.25390625" style="1" customWidth="1"/>
    <col min="10" max="11" width="3.75390625" style="1" customWidth="1"/>
    <col min="12" max="12" width="5.875" style="1" customWidth="1"/>
    <col min="13" max="13" width="4.125" style="1" customWidth="1"/>
    <col min="14" max="16384" width="8.75390625" style="2" customWidth="1"/>
  </cols>
  <sheetData>
    <row r="1" spans="1:13" ht="27" customHeight="1">
      <c r="A1" s="3" t="s">
        <v>442</v>
      </c>
      <c r="B1" s="3"/>
      <c r="C1" s="3"/>
      <c r="D1" s="3"/>
      <c r="E1" s="3"/>
      <c r="F1" s="3"/>
      <c r="G1" s="3"/>
      <c r="H1" s="3"/>
      <c r="I1" s="3"/>
      <c r="J1" s="3"/>
      <c r="K1" s="3"/>
      <c r="L1" s="3"/>
      <c r="M1" s="3"/>
    </row>
    <row r="2" spans="1:13" ht="14.25" customHeight="1">
      <c r="A2" s="4" t="s">
        <v>443</v>
      </c>
      <c r="B2" s="4" t="s">
        <v>444</v>
      </c>
      <c r="C2" s="5" t="s">
        <v>283</v>
      </c>
      <c r="D2" s="4" t="s">
        <v>445</v>
      </c>
      <c r="E2" s="4" t="s">
        <v>446</v>
      </c>
      <c r="F2" s="4" t="s">
        <v>447</v>
      </c>
      <c r="G2" s="4"/>
      <c r="H2" s="4" t="s">
        <v>443</v>
      </c>
      <c r="I2" s="4" t="s">
        <v>444</v>
      </c>
      <c r="J2" s="5" t="s">
        <v>283</v>
      </c>
      <c r="K2" s="4" t="s">
        <v>445</v>
      </c>
      <c r="L2" s="13" t="s">
        <v>448</v>
      </c>
      <c r="M2" s="4" t="s">
        <v>447</v>
      </c>
    </row>
    <row r="3" spans="1:13" ht="14.25">
      <c r="A3" s="4"/>
      <c r="B3" s="4"/>
      <c r="C3" s="5"/>
      <c r="D3" s="4"/>
      <c r="E3" s="4"/>
      <c r="F3" s="4"/>
      <c r="G3" s="4"/>
      <c r="H3" s="4"/>
      <c r="I3" s="4"/>
      <c r="J3" s="5"/>
      <c r="K3" s="4"/>
      <c r="L3" s="4"/>
      <c r="M3" s="4"/>
    </row>
    <row r="4" spans="1:13" ht="14.25">
      <c r="A4" s="6" t="s">
        <v>449</v>
      </c>
      <c r="B4" s="6"/>
      <c r="C4" s="6"/>
      <c r="D4" s="6"/>
      <c r="E4" s="6"/>
      <c r="F4" s="6"/>
      <c r="G4" s="4"/>
      <c r="H4" s="6" t="s">
        <v>450</v>
      </c>
      <c r="I4" s="6"/>
      <c r="J4" s="6"/>
      <c r="K4" s="6"/>
      <c r="L4" s="6"/>
      <c r="M4" s="6"/>
    </row>
    <row r="5" spans="1:13" ht="14.25" customHeight="1">
      <c r="A5" s="7" t="s">
        <v>50</v>
      </c>
      <c r="B5" s="8" t="s">
        <v>51</v>
      </c>
      <c r="C5" s="5">
        <v>3</v>
      </c>
      <c r="D5" s="4">
        <v>48</v>
      </c>
      <c r="E5" s="4" t="s">
        <v>451</v>
      </c>
      <c r="F5" s="6"/>
      <c r="G5" s="4"/>
      <c r="H5" s="7" t="s">
        <v>44</v>
      </c>
      <c r="I5" s="9" t="s">
        <v>452</v>
      </c>
      <c r="J5" s="5">
        <v>2.5</v>
      </c>
      <c r="K5" s="4">
        <v>40</v>
      </c>
      <c r="L5" s="4" t="s">
        <v>451</v>
      </c>
      <c r="M5" s="6"/>
    </row>
    <row r="6" spans="1:13" ht="14.25" customHeight="1">
      <c r="A6" s="7" t="s">
        <v>58</v>
      </c>
      <c r="B6" s="9" t="s">
        <v>453</v>
      </c>
      <c r="C6" s="5">
        <v>0.5</v>
      </c>
      <c r="D6" s="4">
        <v>8</v>
      </c>
      <c r="E6" s="4" t="s">
        <v>451</v>
      </c>
      <c r="F6" s="4"/>
      <c r="G6" s="4"/>
      <c r="H6" s="7" t="s">
        <v>68</v>
      </c>
      <c r="I6" s="9" t="s">
        <v>454</v>
      </c>
      <c r="J6" s="5">
        <v>1</v>
      </c>
      <c r="K6" s="4">
        <v>36</v>
      </c>
      <c r="L6" s="4" t="s">
        <v>451</v>
      </c>
      <c r="M6" s="17"/>
    </row>
    <row r="7" spans="1:13" ht="14.25" customHeight="1">
      <c r="A7" s="7" t="s">
        <v>42</v>
      </c>
      <c r="B7" s="9" t="s">
        <v>455</v>
      </c>
      <c r="C7" s="5">
        <v>2.5</v>
      </c>
      <c r="D7" s="4">
        <v>40</v>
      </c>
      <c r="E7" s="4" t="s">
        <v>451</v>
      </c>
      <c r="F7" s="4"/>
      <c r="G7" s="4"/>
      <c r="H7" s="7" t="s">
        <v>30</v>
      </c>
      <c r="I7" s="9" t="s">
        <v>456</v>
      </c>
      <c r="J7" s="5">
        <v>5.5</v>
      </c>
      <c r="K7" s="4">
        <v>88</v>
      </c>
      <c r="L7" s="4" t="s">
        <v>451</v>
      </c>
      <c r="M7" s="17"/>
    </row>
    <row r="8" spans="1:13" ht="14.25" customHeight="1">
      <c r="A8" s="7" t="s">
        <v>66</v>
      </c>
      <c r="B8" s="9" t="s">
        <v>457</v>
      </c>
      <c r="C8" s="5">
        <v>1</v>
      </c>
      <c r="D8" s="4">
        <v>36</v>
      </c>
      <c r="E8" s="4" t="s">
        <v>451</v>
      </c>
      <c r="F8" s="4"/>
      <c r="G8" s="4"/>
      <c r="H8" s="7" t="s">
        <v>34</v>
      </c>
      <c r="I8" s="9" t="s">
        <v>458</v>
      </c>
      <c r="J8" s="5">
        <v>3</v>
      </c>
      <c r="K8" s="4">
        <v>48</v>
      </c>
      <c r="L8" s="4" t="s">
        <v>451</v>
      </c>
      <c r="M8" s="17"/>
    </row>
    <row r="9" spans="1:13" ht="14.25" customHeight="1">
      <c r="A9" s="7" t="s">
        <v>28</v>
      </c>
      <c r="B9" s="9" t="s">
        <v>459</v>
      </c>
      <c r="C9" s="5">
        <v>5.5</v>
      </c>
      <c r="D9" s="4">
        <v>88</v>
      </c>
      <c r="E9" s="4" t="s">
        <v>451</v>
      </c>
      <c r="F9" s="4"/>
      <c r="G9" s="4"/>
      <c r="H9" s="7" t="s">
        <v>56</v>
      </c>
      <c r="I9" s="9" t="s">
        <v>460</v>
      </c>
      <c r="J9" s="5">
        <v>3</v>
      </c>
      <c r="K9" s="4">
        <v>48</v>
      </c>
      <c r="L9" s="4" t="s">
        <v>451</v>
      </c>
      <c r="M9" s="17"/>
    </row>
    <row r="10" spans="1:13" ht="14.25" customHeight="1">
      <c r="A10" s="7" t="s">
        <v>40</v>
      </c>
      <c r="B10" s="9" t="s">
        <v>461</v>
      </c>
      <c r="C10" s="5">
        <v>3</v>
      </c>
      <c r="D10" s="4">
        <v>48</v>
      </c>
      <c r="E10" s="4" t="s">
        <v>451</v>
      </c>
      <c r="F10" s="4"/>
      <c r="G10" s="4"/>
      <c r="H10" s="7" t="s">
        <v>77</v>
      </c>
      <c r="I10" s="9" t="s">
        <v>462</v>
      </c>
      <c r="J10" s="5">
        <v>3</v>
      </c>
      <c r="K10" s="4">
        <v>48</v>
      </c>
      <c r="L10" s="4" t="s">
        <v>463</v>
      </c>
      <c r="M10" s="17"/>
    </row>
    <row r="11" spans="1:13" ht="14.25" customHeight="1">
      <c r="A11" s="7" t="s">
        <v>109</v>
      </c>
      <c r="B11" s="10" t="s">
        <v>110</v>
      </c>
      <c r="C11" s="5">
        <v>3.5</v>
      </c>
      <c r="D11" s="4">
        <v>56</v>
      </c>
      <c r="E11" s="4" t="s">
        <v>451</v>
      </c>
      <c r="F11" s="4"/>
      <c r="G11" s="4"/>
      <c r="H11" s="7" t="s">
        <v>88</v>
      </c>
      <c r="I11" s="9" t="s">
        <v>464</v>
      </c>
      <c r="J11" s="5">
        <v>2.5</v>
      </c>
      <c r="K11" s="4">
        <v>40</v>
      </c>
      <c r="L11" s="4" t="s">
        <v>463</v>
      </c>
      <c r="M11" s="17"/>
    </row>
    <row r="12" spans="1:13" ht="14.25" customHeight="1">
      <c r="A12" s="7" t="s">
        <v>465</v>
      </c>
      <c r="B12" s="8" t="s">
        <v>205</v>
      </c>
      <c r="C12" s="5">
        <v>0.5</v>
      </c>
      <c r="D12" s="4">
        <v>16</v>
      </c>
      <c r="E12" s="4" t="s">
        <v>451</v>
      </c>
      <c r="F12" s="4"/>
      <c r="G12" s="4"/>
      <c r="H12" s="7" t="s">
        <v>111</v>
      </c>
      <c r="I12" s="10" t="s">
        <v>112</v>
      </c>
      <c r="J12" s="5">
        <v>3.5</v>
      </c>
      <c r="K12" s="4">
        <v>56</v>
      </c>
      <c r="L12" s="4" t="s">
        <v>451</v>
      </c>
      <c r="M12" s="17"/>
    </row>
    <row r="13" spans="1:13" ht="14.25" customHeight="1">
      <c r="A13" s="7" t="s">
        <v>84</v>
      </c>
      <c r="B13" s="9" t="s">
        <v>466</v>
      </c>
      <c r="C13" s="5">
        <v>2</v>
      </c>
      <c r="D13" s="4">
        <v>32</v>
      </c>
      <c r="E13" s="4" t="s">
        <v>463</v>
      </c>
      <c r="F13" s="4"/>
      <c r="G13" s="4"/>
      <c r="H13" s="7" t="s">
        <v>167</v>
      </c>
      <c r="I13" s="16" t="s">
        <v>467</v>
      </c>
      <c r="J13" s="12">
        <v>1.5</v>
      </c>
      <c r="K13" s="4">
        <v>24</v>
      </c>
      <c r="L13" s="4" t="s">
        <v>451</v>
      </c>
      <c r="M13" s="17"/>
    </row>
    <row r="14" spans="1:13" ht="14.25" customHeight="1">
      <c r="A14" s="7" t="s">
        <v>173</v>
      </c>
      <c r="B14" s="11" t="s">
        <v>468</v>
      </c>
      <c r="C14" s="5">
        <v>1</v>
      </c>
      <c r="D14" s="4">
        <v>16</v>
      </c>
      <c r="E14" s="4" t="s">
        <v>463</v>
      </c>
      <c r="F14" s="4"/>
      <c r="G14" s="4"/>
      <c r="H14" s="12"/>
      <c r="I14" s="9"/>
      <c r="J14" s="5"/>
      <c r="K14" s="4"/>
      <c r="L14" s="4"/>
      <c r="M14" s="17"/>
    </row>
    <row r="15" spans="1:13" ht="14.25" customHeight="1">
      <c r="A15" s="7" t="s">
        <v>74</v>
      </c>
      <c r="B15" s="9" t="s">
        <v>75</v>
      </c>
      <c r="C15" s="5">
        <v>2</v>
      </c>
      <c r="D15" s="4">
        <v>36</v>
      </c>
      <c r="E15" s="4" t="s">
        <v>451</v>
      </c>
      <c r="F15" s="4"/>
      <c r="G15" s="4"/>
      <c r="H15" s="12"/>
      <c r="I15" s="9"/>
      <c r="J15" s="5"/>
      <c r="K15" s="4"/>
      <c r="L15" s="4"/>
      <c r="M15" s="17"/>
    </row>
    <row r="16" spans="1:13" ht="14.25" customHeight="1">
      <c r="A16" s="7" t="s">
        <v>74</v>
      </c>
      <c r="B16" s="9" t="s">
        <v>218</v>
      </c>
      <c r="C16" s="5">
        <v>2</v>
      </c>
      <c r="D16" s="4" t="s">
        <v>219</v>
      </c>
      <c r="E16" s="4" t="s">
        <v>358</v>
      </c>
      <c r="F16" s="4"/>
      <c r="G16" s="4"/>
      <c r="H16" s="13" t="s">
        <v>469</v>
      </c>
      <c r="I16" s="13"/>
      <c r="J16" s="13"/>
      <c r="K16" s="13"/>
      <c r="L16" s="13"/>
      <c r="M16" s="13"/>
    </row>
    <row r="17" spans="1:13" ht="24.75" customHeight="1">
      <c r="A17" s="12"/>
      <c r="B17" s="14"/>
      <c r="C17" s="5"/>
      <c r="D17" s="4"/>
      <c r="E17" s="4"/>
      <c r="F17" s="4"/>
      <c r="G17" s="4"/>
      <c r="H17" s="7" t="s">
        <v>188</v>
      </c>
      <c r="I17" s="10" t="s">
        <v>189</v>
      </c>
      <c r="J17" s="5">
        <v>1</v>
      </c>
      <c r="K17" s="4">
        <v>16</v>
      </c>
      <c r="L17" s="21" t="s">
        <v>470</v>
      </c>
      <c r="M17" s="21" t="s">
        <v>186</v>
      </c>
    </row>
    <row r="18" spans="1:13" ht="29.25" customHeight="1">
      <c r="A18" s="12"/>
      <c r="B18" s="14"/>
      <c r="C18" s="5"/>
      <c r="D18" s="15"/>
      <c r="E18" s="4"/>
      <c r="F18" s="4"/>
      <c r="G18" s="4"/>
      <c r="H18" s="7" t="s">
        <v>182</v>
      </c>
      <c r="I18" s="10" t="s">
        <v>183</v>
      </c>
      <c r="J18" s="22">
        <v>2</v>
      </c>
      <c r="K18" s="23">
        <v>32</v>
      </c>
      <c r="L18" s="21" t="s">
        <v>471</v>
      </c>
      <c r="M18" s="17"/>
    </row>
    <row r="19" spans="1:13" ht="14.25" customHeight="1">
      <c r="A19" s="6" t="s">
        <v>472</v>
      </c>
      <c r="B19" s="6"/>
      <c r="C19" s="6"/>
      <c r="D19" s="6"/>
      <c r="E19" s="6"/>
      <c r="F19" s="6"/>
      <c r="G19" s="4"/>
      <c r="H19" s="6" t="s">
        <v>473</v>
      </c>
      <c r="I19" s="6"/>
      <c r="J19" s="6"/>
      <c r="K19" s="6"/>
      <c r="L19" s="6"/>
      <c r="M19" s="6"/>
    </row>
    <row r="20" spans="1:13" ht="27" customHeight="1">
      <c r="A20" s="7" t="s">
        <v>52</v>
      </c>
      <c r="B20" s="9" t="s">
        <v>474</v>
      </c>
      <c r="C20" s="5">
        <v>5</v>
      </c>
      <c r="D20" s="4">
        <v>80</v>
      </c>
      <c r="E20" s="4" t="s">
        <v>451</v>
      </c>
      <c r="F20" s="4"/>
      <c r="G20" s="4"/>
      <c r="H20" s="7" t="s">
        <v>54</v>
      </c>
      <c r="I20" s="9" t="s">
        <v>475</v>
      </c>
      <c r="J20" s="5">
        <v>3</v>
      </c>
      <c r="K20" s="4">
        <v>48</v>
      </c>
      <c r="L20" s="4" t="s">
        <v>451</v>
      </c>
      <c r="M20" s="17"/>
    </row>
    <row r="21" spans="1:13" ht="23.25" customHeight="1">
      <c r="A21" s="7" t="s">
        <v>60</v>
      </c>
      <c r="B21" s="9" t="s">
        <v>476</v>
      </c>
      <c r="C21" s="5">
        <v>0.5</v>
      </c>
      <c r="D21" s="4">
        <v>8</v>
      </c>
      <c r="E21" s="4" t="s">
        <v>451</v>
      </c>
      <c r="F21" s="4"/>
      <c r="G21" s="4"/>
      <c r="H21" s="7" t="s">
        <v>48</v>
      </c>
      <c r="I21" s="16" t="s">
        <v>477</v>
      </c>
      <c r="J21" s="5">
        <v>2</v>
      </c>
      <c r="K21" s="4">
        <v>32</v>
      </c>
      <c r="L21" s="4" t="s">
        <v>451</v>
      </c>
      <c r="M21" s="17"/>
    </row>
    <row r="22" spans="1:13" ht="24.75" customHeight="1">
      <c r="A22" s="7" t="s">
        <v>46</v>
      </c>
      <c r="B22" s="16" t="s">
        <v>478</v>
      </c>
      <c r="C22" s="5">
        <v>2</v>
      </c>
      <c r="D22" s="4">
        <v>32</v>
      </c>
      <c r="E22" s="4" t="s">
        <v>451</v>
      </c>
      <c r="F22" s="4"/>
      <c r="G22" s="4"/>
      <c r="H22" s="7" t="s">
        <v>72</v>
      </c>
      <c r="I22" s="9" t="s">
        <v>479</v>
      </c>
      <c r="J22" s="5">
        <v>1</v>
      </c>
      <c r="K22" s="4">
        <v>36</v>
      </c>
      <c r="L22" s="4" t="s">
        <v>451</v>
      </c>
      <c r="M22" s="17"/>
    </row>
    <row r="23" spans="1:13" ht="14.25" customHeight="1">
      <c r="A23" s="7" t="s">
        <v>70</v>
      </c>
      <c r="B23" s="9" t="s">
        <v>480</v>
      </c>
      <c r="C23" s="5">
        <v>1</v>
      </c>
      <c r="D23" s="4">
        <v>36</v>
      </c>
      <c r="E23" s="4" t="s">
        <v>451</v>
      </c>
      <c r="F23" s="4"/>
      <c r="G23" s="4"/>
      <c r="H23" s="7" t="s">
        <v>97</v>
      </c>
      <c r="I23" s="11" t="s">
        <v>481</v>
      </c>
      <c r="J23" s="5">
        <v>2</v>
      </c>
      <c r="K23" s="4">
        <v>32</v>
      </c>
      <c r="L23" s="4" t="s">
        <v>451</v>
      </c>
      <c r="M23" s="17"/>
    </row>
    <row r="24" spans="1:13" ht="14.25" customHeight="1">
      <c r="A24" s="7" t="s">
        <v>36</v>
      </c>
      <c r="B24" s="9" t="s">
        <v>482</v>
      </c>
      <c r="C24" s="5">
        <v>3</v>
      </c>
      <c r="D24" s="4">
        <v>48</v>
      </c>
      <c r="E24" s="4" t="s">
        <v>451</v>
      </c>
      <c r="F24" s="4"/>
      <c r="G24" s="4"/>
      <c r="H24" s="7" t="s">
        <v>483</v>
      </c>
      <c r="I24" s="11" t="s">
        <v>484</v>
      </c>
      <c r="J24" s="5">
        <v>2</v>
      </c>
      <c r="K24" s="4" t="s">
        <v>219</v>
      </c>
      <c r="L24" s="4" t="s">
        <v>451</v>
      </c>
      <c r="M24" s="17"/>
    </row>
    <row r="25" spans="1:13" ht="14.25" customHeight="1">
      <c r="A25" s="7" t="s">
        <v>32</v>
      </c>
      <c r="B25" s="10" t="s">
        <v>33</v>
      </c>
      <c r="C25" s="5">
        <v>2</v>
      </c>
      <c r="D25" s="4">
        <v>32</v>
      </c>
      <c r="E25" s="4" t="s">
        <v>451</v>
      </c>
      <c r="F25" s="4"/>
      <c r="G25" s="4"/>
      <c r="H25" s="7" t="s">
        <v>101</v>
      </c>
      <c r="I25" s="11" t="s">
        <v>485</v>
      </c>
      <c r="J25" s="5">
        <v>3.5</v>
      </c>
      <c r="K25" s="4">
        <v>56</v>
      </c>
      <c r="L25" s="4" t="s">
        <v>451</v>
      </c>
      <c r="M25" s="17"/>
    </row>
    <row r="26" spans="1:13" ht="14.25" customHeight="1">
      <c r="A26" s="7" t="s">
        <v>114</v>
      </c>
      <c r="B26" s="11" t="s">
        <v>486</v>
      </c>
      <c r="C26" s="5">
        <v>3</v>
      </c>
      <c r="D26" s="4">
        <v>48</v>
      </c>
      <c r="E26" s="4" t="s">
        <v>451</v>
      </c>
      <c r="F26" s="4"/>
      <c r="G26" s="4"/>
      <c r="H26" s="7" t="s">
        <v>24</v>
      </c>
      <c r="I26" s="9" t="s">
        <v>487</v>
      </c>
      <c r="J26" s="5">
        <v>3.5</v>
      </c>
      <c r="K26" s="4">
        <v>56</v>
      </c>
      <c r="L26" s="4" t="s">
        <v>451</v>
      </c>
      <c r="M26" s="17"/>
    </row>
    <row r="27" spans="1:13" ht="14.25" customHeight="1">
      <c r="A27" s="7" t="s">
        <v>488</v>
      </c>
      <c r="B27" s="11" t="s">
        <v>489</v>
      </c>
      <c r="C27" s="5">
        <v>1.5</v>
      </c>
      <c r="D27" s="4">
        <v>48</v>
      </c>
      <c r="E27" s="4" t="s">
        <v>451</v>
      </c>
      <c r="F27" s="4"/>
      <c r="G27" s="4"/>
      <c r="H27" s="7" t="s">
        <v>129</v>
      </c>
      <c r="I27" s="9" t="s">
        <v>130</v>
      </c>
      <c r="J27" s="12">
        <v>2</v>
      </c>
      <c r="K27" s="12">
        <v>32</v>
      </c>
      <c r="L27" s="12" t="s">
        <v>463</v>
      </c>
      <c r="M27" s="9"/>
    </row>
    <row r="28" spans="1:13" ht="14.25" customHeight="1">
      <c r="A28" s="7" t="s">
        <v>490</v>
      </c>
      <c r="B28" s="16" t="s">
        <v>206</v>
      </c>
      <c r="C28" s="4">
        <v>0.5</v>
      </c>
      <c r="D28" s="4">
        <v>16</v>
      </c>
      <c r="E28" s="4" t="s">
        <v>358</v>
      </c>
      <c r="F28" s="4"/>
      <c r="G28" s="4"/>
      <c r="H28" s="7" t="s">
        <v>491</v>
      </c>
      <c r="I28" s="11" t="s">
        <v>492</v>
      </c>
      <c r="J28" s="5">
        <v>0.5</v>
      </c>
      <c r="K28" s="4">
        <v>16</v>
      </c>
      <c r="L28" s="4" t="s">
        <v>451</v>
      </c>
      <c r="M28" s="15"/>
    </row>
    <row r="29" spans="1:13" ht="14.25" customHeight="1">
      <c r="A29" s="7" t="s">
        <v>38</v>
      </c>
      <c r="B29" s="9" t="s">
        <v>493</v>
      </c>
      <c r="C29" s="5">
        <v>4</v>
      </c>
      <c r="D29" s="4">
        <v>64</v>
      </c>
      <c r="E29" s="4" t="s">
        <v>451</v>
      </c>
      <c r="F29" s="15"/>
      <c r="G29" s="4"/>
      <c r="H29" s="7" t="s">
        <v>494</v>
      </c>
      <c r="I29" s="9" t="s">
        <v>495</v>
      </c>
      <c r="J29" s="5">
        <v>1</v>
      </c>
      <c r="K29" s="4">
        <v>16</v>
      </c>
      <c r="L29" s="4" t="s">
        <v>463</v>
      </c>
      <c r="M29" s="20"/>
    </row>
    <row r="30" spans="1:13" ht="14.25" customHeight="1">
      <c r="A30" s="7" t="s">
        <v>119</v>
      </c>
      <c r="B30" s="11" t="s">
        <v>496</v>
      </c>
      <c r="C30" s="5">
        <v>1</v>
      </c>
      <c r="D30" s="4">
        <v>16</v>
      </c>
      <c r="E30" s="4" t="s">
        <v>463</v>
      </c>
      <c r="F30" s="15"/>
      <c r="G30" s="4"/>
      <c r="H30" s="7" t="s">
        <v>86</v>
      </c>
      <c r="I30" s="10" t="s">
        <v>87</v>
      </c>
      <c r="J30" s="5">
        <v>3</v>
      </c>
      <c r="K30" s="4">
        <v>48</v>
      </c>
      <c r="L30" s="24" t="s">
        <v>463</v>
      </c>
      <c r="M30" s="20"/>
    </row>
    <row r="31" spans="1:13" ht="14.25" customHeight="1">
      <c r="A31" s="7" t="s">
        <v>133</v>
      </c>
      <c r="B31" s="14" t="s">
        <v>134</v>
      </c>
      <c r="C31" s="5">
        <v>2</v>
      </c>
      <c r="D31" s="12">
        <v>32</v>
      </c>
      <c r="E31" s="4" t="s">
        <v>463</v>
      </c>
      <c r="F31" s="17"/>
      <c r="G31" s="4"/>
      <c r="H31" s="7" t="s">
        <v>131</v>
      </c>
      <c r="I31" s="16" t="s">
        <v>132</v>
      </c>
      <c r="J31" s="5">
        <v>1</v>
      </c>
      <c r="K31" s="25">
        <v>16</v>
      </c>
      <c r="L31" s="4" t="s">
        <v>463</v>
      </c>
      <c r="M31" s="20"/>
    </row>
    <row r="32" spans="1:13" ht="14.25" customHeight="1">
      <c r="A32" s="12"/>
      <c r="B32" s="14"/>
      <c r="C32" s="5"/>
      <c r="D32" s="12"/>
      <c r="E32" s="4"/>
      <c r="F32" s="15"/>
      <c r="G32" s="4"/>
      <c r="H32" s="13" t="s">
        <v>497</v>
      </c>
      <c r="I32" s="13"/>
      <c r="J32" s="13"/>
      <c r="K32" s="13"/>
      <c r="L32" s="13"/>
      <c r="M32" s="13"/>
    </row>
    <row r="33" spans="1:13" ht="14.25" customHeight="1">
      <c r="A33" s="12"/>
      <c r="B33" s="11"/>
      <c r="C33" s="5"/>
      <c r="D33" s="4"/>
      <c r="E33" s="4"/>
      <c r="F33" s="4"/>
      <c r="G33" s="4"/>
      <c r="H33" s="7" t="s">
        <v>171</v>
      </c>
      <c r="I33" s="9" t="s">
        <v>498</v>
      </c>
      <c r="J33" s="12">
        <v>1</v>
      </c>
      <c r="K33" s="12">
        <v>16</v>
      </c>
      <c r="L33" s="12" t="s">
        <v>451</v>
      </c>
      <c r="M33" s="12"/>
    </row>
    <row r="34" spans="1:13" ht="14.25" customHeight="1">
      <c r="A34" s="12"/>
      <c r="B34" s="11"/>
      <c r="C34" s="5"/>
      <c r="D34" s="4"/>
      <c r="E34" s="4"/>
      <c r="F34" s="4"/>
      <c r="G34" s="4"/>
      <c r="H34" s="7" t="s">
        <v>82</v>
      </c>
      <c r="I34" s="9" t="s">
        <v>499</v>
      </c>
      <c r="J34" s="12">
        <v>0.5</v>
      </c>
      <c r="K34" s="12">
        <v>8</v>
      </c>
      <c r="L34" s="12" t="s">
        <v>463</v>
      </c>
      <c r="M34" s="12"/>
    </row>
    <row r="35" spans="1:13" ht="15" customHeight="1">
      <c r="A35" s="12"/>
      <c r="B35" s="11"/>
      <c r="C35" s="5"/>
      <c r="D35" s="4"/>
      <c r="E35" s="4"/>
      <c r="F35" s="4"/>
      <c r="G35" s="4"/>
      <c r="H35" s="7" t="s">
        <v>500</v>
      </c>
      <c r="I35" s="11" t="s">
        <v>501</v>
      </c>
      <c r="J35" s="5">
        <v>2</v>
      </c>
      <c r="K35" s="4" t="s">
        <v>219</v>
      </c>
      <c r="L35" s="4" t="s">
        <v>451</v>
      </c>
      <c r="M35" s="15"/>
    </row>
    <row r="36" spans="1:13" ht="14.25" customHeight="1">
      <c r="A36" s="6" t="s">
        <v>502</v>
      </c>
      <c r="B36" s="6"/>
      <c r="C36" s="6"/>
      <c r="D36" s="6"/>
      <c r="E36" s="6"/>
      <c r="F36" s="6"/>
      <c r="G36" s="4"/>
      <c r="H36" s="6" t="s">
        <v>503</v>
      </c>
      <c r="I36" s="6"/>
      <c r="J36" s="6"/>
      <c r="K36" s="6"/>
      <c r="L36" s="6"/>
      <c r="M36" s="6"/>
    </row>
    <row r="37" spans="1:13" ht="14.25" customHeight="1">
      <c r="A37" s="7" t="s">
        <v>62</v>
      </c>
      <c r="B37" s="9" t="s">
        <v>504</v>
      </c>
      <c r="C37" s="5">
        <v>0.5</v>
      </c>
      <c r="D37" s="4">
        <v>8</v>
      </c>
      <c r="E37" s="4" t="s">
        <v>451</v>
      </c>
      <c r="F37" s="4"/>
      <c r="G37" s="4"/>
      <c r="H37" s="7" t="s">
        <v>64</v>
      </c>
      <c r="I37" s="9" t="s">
        <v>505</v>
      </c>
      <c r="J37" s="5">
        <v>0.5</v>
      </c>
      <c r="K37" s="4">
        <v>8</v>
      </c>
      <c r="L37" s="4" t="s">
        <v>451</v>
      </c>
      <c r="M37" s="17"/>
    </row>
    <row r="38" spans="1:13" ht="14.25" customHeight="1">
      <c r="A38" s="7" t="s">
        <v>103</v>
      </c>
      <c r="B38" s="11" t="s">
        <v>506</v>
      </c>
      <c r="C38" s="5">
        <v>2</v>
      </c>
      <c r="D38" s="4">
        <v>32</v>
      </c>
      <c r="E38" s="4" t="s">
        <v>451</v>
      </c>
      <c r="F38" s="4"/>
      <c r="G38" s="4"/>
      <c r="H38" s="7" t="s">
        <v>136</v>
      </c>
      <c r="I38" s="14" t="s">
        <v>507</v>
      </c>
      <c r="J38" s="12">
        <v>2.5</v>
      </c>
      <c r="K38" s="4">
        <v>40</v>
      </c>
      <c r="L38" s="4" t="s">
        <v>451</v>
      </c>
      <c r="M38" s="17"/>
    </row>
    <row r="39" spans="1:13" ht="14.25" customHeight="1">
      <c r="A39" s="7" t="s">
        <v>105</v>
      </c>
      <c r="B39" s="11" t="s">
        <v>508</v>
      </c>
      <c r="C39" s="5">
        <v>1.5</v>
      </c>
      <c r="D39" s="4">
        <v>24</v>
      </c>
      <c r="E39" s="4" t="s">
        <v>451</v>
      </c>
      <c r="F39" s="4"/>
      <c r="G39" s="4"/>
      <c r="H39" s="7" t="s">
        <v>142</v>
      </c>
      <c r="I39" s="14" t="s">
        <v>509</v>
      </c>
      <c r="J39" s="12">
        <v>2.5</v>
      </c>
      <c r="K39" s="4">
        <v>40</v>
      </c>
      <c r="L39" s="4" t="s">
        <v>451</v>
      </c>
      <c r="M39" s="17"/>
    </row>
    <row r="40" spans="1:13" ht="14.25" customHeight="1">
      <c r="A40" s="7" t="s">
        <v>107</v>
      </c>
      <c r="B40" s="11" t="s">
        <v>510</v>
      </c>
      <c r="C40" s="5">
        <v>3</v>
      </c>
      <c r="D40" s="4">
        <v>48</v>
      </c>
      <c r="E40" s="11" t="s">
        <v>451</v>
      </c>
      <c r="F40" s="4"/>
      <c r="G40" s="4"/>
      <c r="H40" s="7" t="s">
        <v>146</v>
      </c>
      <c r="I40" s="16" t="s">
        <v>511</v>
      </c>
      <c r="J40" s="5">
        <v>2</v>
      </c>
      <c r="K40" s="4">
        <v>32</v>
      </c>
      <c r="L40" s="4" t="s">
        <v>451</v>
      </c>
      <c r="M40" s="17"/>
    </row>
    <row r="41" spans="1:13" ht="14.25" customHeight="1">
      <c r="A41" s="7" t="s">
        <v>512</v>
      </c>
      <c r="B41" s="14" t="s">
        <v>153</v>
      </c>
      <c r="C41" s="5">
        <v>2</v>
      </c>
      <c r="D41" s="4">
        <v>32</v>
      </c>
      <c r="E41" s="4" t="s">
        <v>451</v>
      </c>
      <c r="F41" s="4"/>
      <c r="G41" s="4"/>
      <c r="H41" s="7" t="s">
        <v>148</v>
      </c>
      <c r="I41" s="16" t="s">
        <v>513</v>
      </c>
      <c r="J41" s="5">
        <v>2</v>
      </c>
      <c r="K41" s="4">
        <v>32</v>
      </c>
      <c r="L41" s="4" t="s">
        <v>451</v>
      </c>
      <c r="M41" s="17"/>
    </row>
    <row r="42" spans="1:13" ht="14.25" customHeight="1">
      <c r="A42" s="7" t="s">
        <v>514</v>
      </c>
      <c r="B42" s="11" t="s">
        <v>515</v>
      </c>
      <c r="C42" s="5">
        <v>1.5</v>
      </c>
      <c r="D42" s="5" t="s">
        <v>227</v>
      </c>
      <c r="E42" s="4" t="s">
        <v>451</v>
      </c>
      <c r="F42" s="4"/>
      <c r="G42" s="4"/>
      <c r="H42" s="7" t="s">
        <v>150</v>
      </c>
      <c r="I42" s="16" t="s">
        <v>151</v>
      </c>
      <c r="J42" s="5">
        <v>2</v>
      </c>
      <c r="K42" s="4">
        <v>32</v>
      </c>
      <c r="L42" s="4" t="s">
        <v>451</v>
      </c>
      <c r="M42" s="17"/>
    </row>
    <row r="43" spans="1:13" ht="24.75" customHeight="1">
      <c r="A43" s="7" t="s">
        <v>516</v>
      </c>
      <c r="B43" s="11" t="s">
        <v>517</v>
      </c>
      <c r="C43" s="5">
        <v>2</v>
      </c>
      <c r="D43" s="5" t="s">
        <v>219</v>
      </c>
      <c r="E43" s="4" t="s">
        <v>451</v>
      </c>
      <c r="F43" s="4"/>
      <c r="G43" s="4"/>
      <c r="H43" s="7" t="s">
        <v>518</v>
      </c>
      <c r="I43" s="14" t="s">
        <v>519</v>
      </c>
      <c r="J43" s="5">
        <v>1.5</v>
      </c>
      <c r="K43" s="5" t="s">
        <v>227</v>
      </c>
      <c r="L43" s="4" t="s">
        <v>451</v>
      </c>
      <c r="M43" s="17"/>
    </row>
    <row r="44" spans="1:13" ht="24.75" customHeight="1">
      <c r="A44" s="7" t="s">
        <v>520</v>
      </c>
      <c r="B44" s="11" t="s">
        <v>521</v>
      </c>
      <c r="C44" s="5">
        <v>0.5</v>
      </c>
      <c r="D44" s="4">
        <v>16</v>
      </c>
      <c r="E44" s="4" t="s">
        <v>451</v>
      </c>
      <c r="F44" s="17"/>
      <c r="G44" s="4"/>
      <c r="H44" s="7" t="s">
        <v>522</v>
      </c>
      <c r="I44" s="26" t="s">
        <v>523</v>
      </c>
      <c r="J44" s="27">
        <v>1.5</v>
      </c>
      <c r="K44" s="17" t="s">
        <v>227</v>
      </c>
      <c r="L44" s="4" t="s">
        <v>451</v>
      </c>
      <c r="M44" s="28"/>
    </row>
    <row r="45" spans="1:13" ht="14.25" customHeight="1">
      <c r="A45" s="7" t="s">
        <v>524</v>
      </c>
      <c r="B45" s="11" t="s">
        <v>525</v>
      </c>
      <c r="C45" s="5">
        <v>0.5</v>
      </c>
      <c r="D45" s="4">
        <v>16</v>
      </c>
      <c r="E45" s="4" t="s">
        <v>451</v>
      </c>
      <c r="F45" s="4"/>
      <c r="G45" s="4"/>
      <c r="H45" s="7" t="s">
        <v>526</v>
      </c>
      <c r="I45" s="16" t="s">
        <v>527</v>
      </c>
      <c r="J45" s="5">
        <v>1</v>
      </c>
      <c r="K45" s="4" t="s">
        <v>234</v>
      </c>
      <c r="L45" s="4" t="s">
        <v>451</v>
      </c>
      <c r="M45" s="17"/>
    </row>
    <row r="46" spans="1:13" ht="14.25" customHeight="1">
      <c r="A46" s="7" t="s">
        <v>125</v>
      </c>
      <c r="B46" s="11" t="s">
        <v>528</v>
      </c>
      <c r="C46" s="5">
        <v>2</v>
      </c>
      <c r="D46" s="4">
        <v>24</v>
      </c>
      <c r="E46" s="4" t="s">
        <v>463</v>
      </c>
      <c r="F46" s="4"/>
      <c r="G46" s="4"/>
      <c r="H46" s="7" t="s">
        <v>529</v>
      </c>
      <c r="I46" s="14" t="s">
        <v>210</v>
      </c>
      <c r="J46" s="4">
        <v>0.5</v>
      </c>
      <c r="K46" s="4">
        <v>16</v>
      </c>
      <c r="L46" s="4" t="s">
        <v>358</v>
      </c>
      <c r="M46" s="17"/>
    </row>
    <row r="47" spans="1:13" ht="14.25" customHeight="1">
      <c r="A47" s="7" t="s">
        <v>116</v>
      </c>
      <c r="B47" s="11" t="s">
        <v>530</v>
      </c>
      <c r="C47" s="5">
        <v>2</v>
      </c>
      <c r="D47" s="4">
        <v>32</v>
      </c>
      <c r="E47" s="4" t="s">
        <v>463</v>
      </c>
      <c r="F47" s="4"/>
      <c r="G47" s="4"/>
      <c r="H47" s="7" t="s">
        <v>121</v>
      </c>
      <c r="I47" s="9" t="s">
        <v>531</v>
      </c>
      <c r="J47" s="5">
        <v>1.5</v>
      </c>
      <c r="K47" s="4">
        <v>24</v>
      </c>
      <c r="L47" s="4" t="s">
        <v>463</v>
      </c>
      <c r="M47" s="17"/>
    </row>
    <row r="48" spans="1:13" ht="14.25" customHeight="1">
      <c r="A48" s="7" t="s">
        <v>123</v>
      </c>
      <c r="B48" s="11" t="s">
        <v>532</v>
      </c>
      <c r="C48" s="5">
        <v>2</v>
      </c>
      <c r="D48" s="4">
        <v>32</v>
      </c>
      <c r="E48" s="4" t="s">
        <v>463</v>
      </c>
      <c r="F48" s="4"/>
      <c r="G48" s="4"/>
      <c r="H48" s="7" t="s">
        <v>176</v>
      </c>
      <c r="I48" s="16" t="s">
        <v>533</v>
      </c>
      <c r="J48" s="12">
        <v>1.5</v>
      </c>
      <c r="K48" s="4">
        <v>24</v>
      </c>
      <c r="L48" s="4" t="s">
        <v>463</v>
      </c>
      <c r="M48" s="29"/>
    </row>
    <row r="49" spans="1:13" ht="14.25" customHeight="1">
      <c r="A49" s="7" t="s">
        <v>159</v>
      </c>
      <c r="B49" s="16" t="s">
        <v>534</v>
      </c>
      <c r="C49" s="12">
        <v>1.5</v>
      </c>
      <c r="D49" s="4">
        <v>24</v>
      </c>
      <c r="E49" s="4" t="s">
        <v>463</v>
      </c>
      <c r="F49" s="4"/>
      <c r="G49" s="4"/>
      <c r="H49" s="7" t="s">
        <v>178</v>
      </c>
      <c r="I49" s="8" t="s">
        <v>179</v>
      </c>
      <c r="J49" s="5">
        <v>1</v>
      </c>
      <c r="K49" s="4">
        <v>16</v>
      </c>
      <c r="L49" s="4" t="s">
        <v>471</v>
      </c>
      <c r="M49" s="29"/>
    </row>
    <row r="50" spans="1:13" ht="14.25" customHeight="1">
      <c r="A50" s="7" t="s">
        <v>154</v>
      </c>
      <c r="B50" s="16" t="s">
        <v>535</v>
      </c>
      <c r="C50" s="5">
        <v>2</v>
      </c>
      <c r="D50" s="4">
        <v>32</v>
      </c>
      <c r="E50" s="4" t="s">
        <v>463</v>
      </c>
      <c r="F50" s="4"/>
      <c r="G50" s="4"/>
      <c r="H50" s="7" t="s">
        <v>157</v>
      </c>
      <c r="I50" s="14" t="s">
        <v>158</v>
      </c>
      <c r="J50" s="30">
        <v>1</v>
      </c>
      <c r="K50" s="4">
        <v>16</v>
      </c>
      <c r="L50" s="4" t="s">
        <v>471</v>
      </c>
      <c r="M50" s="29"/>
    </row>
    <row r="51" spans="1:13" ht="14.25" customHeight="1">
      <c r="A51" s="12"/>
      <c r="B51" s="16"/>
      <c r="C51" s="5"/>
      <c r="D51" s="4"/>
      <c r="E51" s="4"/>
      <c r="F51" s="4"/>
      <c r="G51" s="4"/>
      <c r="H51" s="7" t="s">
        <v>127</v>
      </c>
      <c r="I51" s="8" t="s">
        <v>128</v>
      </c>
      <c r="J51" s="5">
        <v>2</v>
      </c>
      <c r="K51" s="12">
        <v>32</v>
      </c>
      <c r="L51" s="4" t="s">
        <v>471</v>
      </c>
      <c r="M51" s="17"/>
    </row>
    <row r="52" spans="1:13" ht="26.25" customHeight="1">
      <c r="A52" s="12"/>
      <c r="B52" s="16"/>
      <c r="C52" s="5"/>
      <c r="D52" s="4"/>
      <c r="E52" s="4"/>
      <c r="F52" s="4"/>
      <c r="G52" s="4"/>
      <c r="H52" s="7" t="s">
        <v>180</v>
      </c>
      <c r="I52" s="8" t="s">
        <v>181</v>
      </c>
      <c r="J52" s="5">
        <v>1.5</v>
      </c>
      <c r="K52" s="12">
        <v>24</v>
      </c>
      <c r="L52" s="21" t="s">
        <v>471</v>
      </c>
      <c r="M52" s="17"/>
    </row>
    <row r="53" spans="1:13" ht="27" customHeight="1">
      <c r="A53" s="12"/>
      <c r="B53" s="16"/>
      <c r="C53" s="5"/>
      <c r="D53" s="4"/>
      <c r="E53" s="4"/>
      <c r="F53" s="4"/>
      <c r="G53" s="4"/>
      <c r="H53" s="7" t="s">
        <v>536</v>
      </c>
      <c r="I53" s="26" t="s">
        <v>232</v>
      </c>
      <c r="J53" s="27">
        <v>1.5</v>
      </c>
      <c r="K53" s="17" t="s">
        <v>227</v>
      </c>
      <c r="L53" s="12" t="s">
        <v>451</v>
      </c>
      <c r="M53" s="17"/>
    </row>
    <row r="54" spans="1:13" ht="14.25" customHeight="1">
      <c r="A54" s="6" t="s">
        <v>537</v>
      </c>
      <c r="B54" s="18"/>
      <c r="C54" s="18"/>
      <c r="D54" s="18"/>
      <c r="E54" s="18"/>
      <c r="F54" s="18"/>
      <c r="G54" s="4"/>
      <c r="H54" s="6" t="s">
        <v>538</v>
      </c>
      <c r="I54" s="6"/>
      <c r="J54" s="6"/>
      <c r="K54" s="6"/>
      <c r="L54" s="6"/>
      <c r="M54" s="6"/>
    </row>
    <row r="55" spans="1:13" ht="12.75" customHeight="1">
      <c r="A55" s="7" t="s">
        <v>140</v>
      </c>
      <c r="B55" s="16" t="s">
        <v>539</v>
      </c>
      <c r="C55" s="19">
        <v>2</v>
      </c>
      <c r="D55" s="4">
        <v>32</v>
      </c>
      <c r="E55" s="4" t="s">
        <v>451</v>
      </c>
      <c r="F55" s="4"/>
      <c r="G55" s="4"/>
      <c r="H55" s="7" t="s">
        <v>540</v>
      </c>
      <c r="I55" s="16" t="s">
        <v>541</v>
      </c>
      <c r="J55" s="5">
        <v>3</v>
      </c>
      <c r="K55" s="4" t="s">
        <v>224</v>
      </c>
      <c r="L55" s="4" t="s">
        <v>451</v>
      </c>
      <c r="M55" s="17"/>
    </row>
    <row r="56" spans="1:13" ht="12.75" customHeight="1">
      <c r="A56" s="7" t="s">
        <v>144</v>
      </c>
      <c r="B56" s="16" t="s">
        <v>542</v>
      </c>
      <c r="C56" s="5">
        <v>2</v>
      </c>
      <c r="D56" s="4">
        <v>32</v>
      </c>
      <c r="E56" s="4" t="s">
        <v>451</v>
      </c>
      <c r="F56" s="6"/>
      <c r="G56" s="4"/>
      <c r="H56" s="7" t="s">
        <v>543</v>
      </c>
      <c r="I56" s="16" t="s">
        <v>544</v>
      </c>
      <c r="J56" s="5">
        <v>14</v>
      </c>
      <c r="K56" s="4" t="s">
        <v>236</v>
      </c>
      <c r="L56" s="4" t="s">
        <v>451</v>
      </c>
      <c r="M56" s="17"/>
    </row>
    <row r="57" spans="1:13" ht="12.75" customHeight="1">
      <c r="A57" s="7" t="s">
        <v>545</v>
      </c>
      <c r="B57" s="16" t="s">
        <v>546</v>
      </c>
      <c r="C57" s="5">
        <v>0.5</v>
      </c>
      <c r="D57" s="4">
        <v>16</v>
      </c>
      <c r="E57" s="4" t="s">
        <v>451</v>
      </c>
      <c r="F57" s="4"/>
      <c r="G57" s="4"/>
      <c r="H57" s="12"/>
      <c r="I57" s="16"/>
      <c r="J57" s="4"/>
      <c r="K57" s="4"/>
      <c r="L57" s="4"/>
      <c r="M57" s="17"/>
    </row>
    <row r="58" spans="1:13" ht="12.75" customHeight="1">
      <c r="A58" s="7" t="s">
        <v>547</v>
      </c>
      <c r="B58" s="16" t="s">
        <v>548</v>
      </c>
      <c r="C58" s="5">
        <v>0.5</v>
      </c>
      <c r="D58" s="4">
        <v>16</v>
      </c>
      <c r="E58" s="4" t="s">
        <v>451</v>
      </c>
      <c r="F58" s="4"/>
      <c r="G58" s="4"/>
      <c r="H58" s="12"/>
      <c r="I58" s="16"/>
      <c r="J58" s="4"/>
      <c r="K58" s="4"/>
      <c r="L58" s="4"/>
      <c r="M58" s="17"/>
    </row>
    <row r="59" spans="1:13" ht="12.75" customHeight="1">
      <c r="A59" s="7" t="s">
        <v>549</v>
      </c>
      <c r="B59" s="16" t="s">
        <v>550</v>
      </c>
      <c r="C59" s="5">
        <v>3</v>
      </c>
      <c r="D59" s="4" t="s">
        <v>224</v>
      </c>
      <c r="E59" s="4" t="s">
        <v>451</v>
      </c>
      <c r="F59" s="4"/>
      <c r="G59" s="4"/>
      <c r="H59" s="17"/>
      <c r="I59" s="16"/>
      <c r="J59" s="5"/>
      <c r="K59" s="4"/>
      <c r="L59" s="4"/>
      <c r="M59" s="17"/>
    </row>
    <row r="60" spans="1:13" ht="21" customHeight="1">
      <c r="A60" s="7" t="s">
        <v>551</v>
      </c>
      <c r="B60" s="16" t="s">
        <v>552</v>
      </c>
      <c r="C60" s="5">
        <v>1.5</v>
      </c>
      <c r="D60" s="5" t="s">
        <v>227</v>
      </c>
      <c r="E60" s="4" t="s">
        <v>451</v>
      </c>
      <c r="F60" s="4"/>
      <c r="G60" s="4"/>
      <c r="H60" s="17"/>
      <c r="I60" s="16"/>
      <c r="J60" s="5"/>
      <c r="K60" s="4"/>
      <c r="L60" s="4"/>
      <c r="M60" s="17"/>
    </row>
    <row r="61" spans="1:13" ht="27.75" customHeight="1">
      <c r="A61" s="7" t="s">
        <v>553</v>
      </c>
      <c r="B61" s="16" t="s">
        <v>554</v>
      </c>
      <c r="C61" s="5">
        <v>1.5</v>
      </c>
      <c r="D61" s="5" t="s">
        <v>227</v>
      </c>
      <c r="E61" s="4" t="s">
        <v>451</v>
      </c>
      <c r="F61" s="4"/>
      <c r="G61" s="4"/>
      <c r="H61" s="20"/>
      <c r="I61" s="20"/>
      <c r="J61" s="20"/>
      <c r="K61" s="20"/>
      <c r="L61" s="20"/>
      <c r="M61" s="17"/>
    </row>
    <row r="62" spans="1:13" ht="18" customHeight="1">
      <c r="A62" s="7" t="s">
        <v>80</v>
      </c>
      <c r="B62" s="16" t="s">
        <v>555</v>
      </c>
      <c r="C62" s="5">
        <v>1</v>
      </c>
      <c r="D62" s="4">
        <v>16</v>
      </c>
      <c r="E62" s="4" t="s">
        <v>463</v>
      </c>
      <c r="F62" s="4"/>
      <c r="G62" s="4"/>
      <c r="H62" s="20"/>
      <c r="I62" s="20"/>
      <c r="J62" s="20"/>
      <c r="K62" s="20"/>
      <c r="L62" s="20"/>
      <c r="M62" s="17"/>
    </row>
    <row r="63" spans="1:13" ht="15" customHeight="1">
      <c r="A63" s="7" t="s">
        <v>161</v>
      </c>
      <c r="B63" s="16" t="s">
        <v>556</v>
      </c>
      <c r="C63" s="5">
        <v>1</v>
      </c>
      <c r="D63" s="4">
        <v>16</v>
      </c>
      <c r="E63" s="4" t="s">
        <v>463</v>
      </c>
      <c r="F63" s="4"/>
      <c r="G63" s="4"/>
      <c r="H63" s="20"/>
      <c r="I63" s="20"/>
      <c r="J63" s="20"/>
      <c r="K63" s="20"/>
      <c r="L63" s="20"/>
      <c r="M63" s="17"/>
    </row>
    <row r="64" spans="1:13" ht="15.75" customHeight="1">
      <c r="A64" s="7" t="s">
        <v>163</v>
      </c>
      <c r="B64" s="16" t="s">
        <v>557</v>
      </c>
      <c r="C64" s="5">
        <v>1</v>
      </c>
      <c r="D64" s="4">
        <v>16</v>
      </c>
      <c r="E64" s="4" t="s">
        <v>463</v>
      </c>
      <c r="F64" s="4"/>
      <c r="G64" s="4"/>
      <c r="H64" s="20"/>
      <c r="I64" s="20"/>
      <c r="J64" s="20"/>
      <c r="K64" s="20"/>
      <c r="L64" s="20"/>
      <c r="M64" s="17"/>
    </row>
    <row r="65" spans="2:12" ht="15.75">
      <c r="B65" s="31"/>
      <c r="C65" s="32"/>
      <c r="D65" s="33"/>
      <c r="E65" s="33"/>
      <c r="F65" s="33"/>
      <c r="G65" s="33"/>
      <c r="H65" s="34"/>
      <c r="I65" s="34"/>
      <c r="J65" s="34"/>
      <c r="K65" s="34"/>
      <c r="L65" s="33"/>
    </row>
    <row r="66" spans="2:12" ht="15.75">
      <c r="B66" s="31"/>
      <c r="C66" s="32"/>
      <c r="D66" s="33"/>
      <c r="E66" s="33"/>
      <c r="F66" s="33"/>
      <c r="G66" s="33"/>
      <c r="H66" s="34"/>
      <c r="I66" s="34"/>
      <c r="J66" s="34"/>
      <c r="K66" s="34"/>
      <c r="L66" s="33"/>
    </row>
    <row r="67" spans="2:12" ht="15.75">
      <c r="B67" s="31"/>
      <c r="C67" s="32"/>
      <c r="D67" s="33"/>
      <c r="E67" s="33"/>
      <c r="F67" s="33"/>
      <c r="G67" s="33"/>
      <c r="H67" s="34"/>
      <c r="I67" s="34"/>
      <c r="J67" s="34"/>
      <c r="K67" s="34"/>
      <c r="L67" s="33"/>
    </row>
    <row r="68" spans="2:12" ht="15.75">
      <c r="B68" s="31"/>
      <c r="C68" s="32"/>
      <c r="D68" s="33"/>
      <c r="E68" s="33"/>
      <c r="F68" s="33"/>
      <c r="G68" s="33"/>
      <c r="H68" s="34"/>
      <c r="I68" s="34"/>
      <c r="J68" s="34"/>
      <c r="K68" s="34"/>
      <c r="L68" s="33"/>
    </row>
    <row r="69" spans="2:12" ht="15.75">
      <c r="B69" s="31"/>
      <c r="C69" s="32"/>
      <c r="D69" s="33"/>
      <c r="E69" s="33"/>
      <c r="F69" s="33"/>
      <c r="G69" s="33"/>
      <c r="H69" s="34"/>
      <c r="I69" s="34"/>
      <c r="J69" s="34"/>
      <c r="K69" s="34"/>
      <c r="L69" s="33"/>
    </row>
    <row r="70" spans="2:12" ht="15.75">
      <c r="B70" s="31"/>
      <c r="C70" s="32"/>
      <c r="D70" s="33"/>
      <c r="E70" s="33"/>
      <c r="F70" s="33"/>
      <c r="G70" s="33"/>
      <c r="H70" s="34"/>
      <c r="I70" s="34"/>
      <c r="J70" s="34"/>
      <c r="K70" s="34"/>
      <c r="L70" s="33"/>
    </row>
    <row r="71" spans="2:12" ht="15.75">
      <c r="B71" s="31"/>
      <c r="C71" s="32"/>
      <c r="D71" s="33"/>
      <c r="E71" s="33"/>
      <c r="F71" s="33"/>
      <c r="G71" s="33"/>
      <c r="H71" s="34"/>
      <c r="I71" s="34"/>
      <c r="J71" s="34"/>
      <c r="K71" s="34"/>
      <c r="L71" s="33"/>
    </row>
    <row r="72" spans="2:12" ht="15.75">
      <c r="B72" s="31"/>
      <c r="C72" s="32"/>
      <c r="D72" s="33"/>
      <c r="E72" s="33"/>
      <c r="F72" s="33"/>
      <c r="G72" s="33"/>
      <c r="H72" s="34"/>
      <c r="I72" s="34"/>
      <c r="J72" s="34"/>
      <c r="K72" s="34"/>
      <c r="L72" s="33"/>
    </row>
    <row r="73" spans="2:12" ht="15.75">
      <c r="B73" s="31"/>
      <c r="C73" s="32"/>
      <c r="D73" s="33"/>
      <c r="E73" s="33"/>
      <c r="F73" s="33"/>
      <c r="G73" s="33"/>
      <c r="H73" s="34"/>
      <c r="I73" s="34"/>
      <c r="J73" s="34"/>
      <c r="K73" s="34"/>
      <c r="L73" s="33"/>
    </row>
    <row r="74" spans="2:12" ht="15.75">
      <c r="B74" s="31"/>
      <c r="C74" s="32"/>
      <c r="D74" s="33"/>
      <c r="E74" s="33"/>
      <c r="F74" s="33"/>
      <c r="G74" s="33"/>
      <c r="H74" s="34"/>
      <c r="I74" s="34"/>
      <c r="J74" s="34"/>
      <c r="K74" s="34"/>
      <c r="L74" s="33"/>
    </row>
    <row r="75" spans="6:7" ht="15.75">
      <c r="F75" s="33"/>
      <c r="G75" s="33"/>
    </row>
    <row r="76" spans="6:7" ht="15.75">
      <c r="F76" s="33"/>
      <c r="G76" s="33"/>
    </row>
  </sheetData>
  <sheetProtection/>
  <mergeCells count="24">
    <mergeCell ref="A1:M1"/>
    <mergeCell ref="A4:F4"/>
    <mergeCell ref="H4:M4"/>
    <mergeCell ref="H16:M16"/>
    <mergeCell ref="A19:F19"/>
    <mergeCell ref="H19:M19"/>
    <mergeCell ref="H32:M32"/>
    <mergeCell ref="A36:F36"/>
    <mergeCell ref="H36:M36"/>
    <mergeCell ref="A54:F54"/>
    <mergeCell ref="H54:M54"/>
    <mergeCell ref="A2:A3"/>
    <mergeCell ref="B2:B3"/>
    <mergeCell ref="C2:C3"/>
    <mergeCell ref="D2:D3"/>
    <mergeCell ref="E2:E3"/>
    <mergeCell ref="F2:F3"/>
    <mergeCell ref="G2:G64"/>
    <mergeCell ref="H2:H3"/>
    <mergeCell ref="I2:I3"/>
    <mergeCell ref="J2:J3"/>
    <mergeCell ref="K2:K3"/>
    <mergeCell ref="L2:L3"/>
    <mergeCell ref="M2:M3"/>
  </mergeCells>
  <printOptions/>
  <pageMargins left="0.6298611111111111" right="0.19652777777777777" top="0.5902777777777778" bottom="0.5506944444444445" header="0.39305555555555555" footer="0.11805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Administrator</cp:lastModifiedBy>
  <cp:lastPrinted>2023-02-16T06:27:54Z</cp:lastPrinted>
  <dcterms:created xsi:type="dcterms:W3CDTF">2004-03-18T06:21:58Z</dcterms:created>
  <dcterms:modified xsi:type="dcterms:W3CDTF">2023-03-23T00:13:52Z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0D5C4E75A0684D80B904CEC1CB279827</vt:lpwstr>
  </property>
</Properties>
</file>